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55" yWindow="65521" windowWidth="14400" windowHeight="13920" tabRatio="805" activeTab="0"/>
  </bookViews>
  <sheets>
    <sheet name="Nameplates" sheetId="1" r:id="rId1"/>
    <sheet name="Makes" sheetId="2" r:id="rId2"/>
  </sheets>
  <definedNames/>
  <calcPr fullCalcOnLoad="1"/>
</workbook>
</file>

<file path=xl/sharedStrings.xml><?xml version="1.0" encoding="utf-8"?>
<sst xmlns="http://schemas.openxmlformats.org/spreadsheetml/2006/main" count="732" uniqueCount="416">
  <si>
    <t>Compact sports car, produced 1974-1992 and 2008-present</t>
  </si>
  <si>
    <t>Compact sports car, produced 1988-1995</t>
  </si>
  <si>
    <t>Sports car, produced 1970-1976</t>
  </si>
  <si>
    <t>Sports car, produced 1955-1974</t>
  </si>
  <si>
    <t>Sports car, produced 1972-1976, in Brazil</t>
  </si>
  <si>
    <t>Bertone</t>
  </si>
  <si>
    <t>Chevrolet (India)</t>
  </si>
  <si>
    <t>Chevrolet (Korea)</t>
  </si>
  <si>
    <t>America</t>
  </si>
  <si>
    <t>Lloyd</t>
  </si>
  <si>
    <t>Borgward</t>
  </si>
  <si>
    <t>Goliath</t>
  </si>
  <si>
    <t>Caterham</t>
  </si>
  <si>
    <t>Small crossover, produced 2017-present</t>
  </si>
  <si>
    <t>RAM</t>
  </si>
  <si>
    <t>Eicher Polaris</t>
  </si>
  <si>
    <t>Glas</t>
  </si>
  <si>
    <t>BMW-Glas</t>
  </si>
  <si>
    <t>Gumpert</t>
  </si>
  <si>
    <t>GTA Spano</t>
  </si>
  <si>
    <t>Subaru</t>
  </si>
  <si>
    <t>See "Makes" sheet for the list of makes and number of nameplates included for each.</t>
  </si>
  <si>
    <t>SAMPLE file - containing Kia and Volkswagen (105 nameplates)</t>
  </si>
  <si>
    <r>
      <t xml:space="preserve">Visit </t>
    </r>
    <r>
      <rPr>
        <b/>
        <sz val="10"/>
        <color indexed="49"/>
        <rFont val="Arial"/>
        <family val="2"/>
      </rPr>
      <t>cardatabase.teoalida.com</t>
    </r>
    <r>
      <rPr>
        <b/>
        <sz val="10"/>
        <rFont val="Arial"/>
        <family val="2"/>
      </rPr>
      <t xml:space="preserve"> and purchase the FULL version, as well as other car databases, technical specs, dimensions, engines, etc!</t>
    </r>
  </si>
  <si>
    <t>Jaguar</t>
  </si>
  <si>
    <t>Jeep</t>
  </si>
  <si>
    <t>Jensen</t>
  </si>
  <si>
    <t>KIA (South Korea)</t>
  </si>
  <si>
    <t>Make</t>
  </si>
  <si>
    <t>Model</t>
  </si>
  <si>
    <t>Citroën</t>
  </si>
  <si>
    <t>Potentia</t>
  </si>
  <si>
    <t>Enterprise</t>
  </si>
  <si>
    <t>Opirus</t>
  </si>
  <si>
    <t>Amanti</t>
  </si>
  <si>
    <t>Cadenza</t>
  </si>
  <si>
    <t>K7</t>
  </si>
  <si>
    <t>Large-luxury car, alternate name for Kia Cadenza sold in South Korea</t>
  </si>
  <si>
    <t>Large-luxury car produced 2010-present, sold in North America MY 2014-present</t>
  </si>
  <si>
    <t>Large-luxury car, alternate name for Kia Opirus sold in North America MY 2004-2010</t>
  </si>
  <si>
    <t>Large-luxury car, produced 2002-2011</t>
  </si>
  <si>
    <t>Large-luxury car, produced 1997-2002</t>
  </si>
  <si>
    <t>Large-luxury car, produced 1992-2002 (2 gen)</t>
  </si>
  <si>
    <t>Quoris</t>
  </si>
  <si>
    <t>K9</t>
  </si>
  <si>
    <t>Luxury car, produced MY 2012-present, sold in North America MY 2015-present</t>
  </si>
  <si>
    <t>Luxury car, alternate name for Kia Quoris sold in South Korea</t>
  </si>
  <si>
    <t>Elan</t>
  </si>
  <si>
    <t>Venga</t>
  </si>
  <si>
    <t>Small MPV, produced 2009-present</t>
  </si>
  <si>
    <t>Roadster car, produced 1996-1999</t>
  </si>
  <si>
    <t>Carens</t>
  </si>
  <si>
    <t>Compact MPV, produced 2001-2012 (2 gen)</t>
  </si>
  <si>
    <t>Rondo</t>
  </si>
  <si>
    <t>Compact MPV, alternate name for Kia Carens sold in North America MY 2007-2012</t>
  </si>
  <si>
    <t>Joice</t>
  </si>
  <si>
    <t>Medium MPV, produced 1999-2002</t>
  </si>
  <si>
    <t>Carnival</t>
  </si>
  <si>
    <t>Large MPV, produced 1998-present</t>
  </si>
  <si>
    <t>Sedona</t>
  </si>
  <si>
    <t>Large MPV, alternate name for Kia Carnival sold in North America MY 2002-2012, 2014-present (3rd gen MY 2015)</t>
  </si>
  <si>
    <t>Retona</t>
  </si>
  <si>
    <t>Light off-road vehicle, produced 1998-2003</t>
  </si>
  <si>
    <t>Sportage</t>
  </si>
  <si>
    <t>Sorento</t>
  </si>
  <si>
    <t>Mohave</t>
  </si>
  <si>
    <t>Borrego</t>
  </si>
  <si>
    <t>Large SUV, produced 2008-present</t>
  </si>
  <si>
    <t>Large SUV, alternate name for Kia Mohave sold in North America MY 2009-2011</t>
  </si>
  <si>
    <t>Bongo</t>
  </si>
  <si>
    <t>Pickup truck, produced 1980-present (3rd gen 2004)</t>
  </si>
  <si>
    <t>Koenigsegg</t>
  </si>
  <si>
    <t>Kia</t>
  </si>
  <si>
    <t>Lada</t>
  </si>
  <si>
    <t>Seat</t>
  </si>
  <si>
    <t>Käfer / Beetle</t>
  </si>
  <si>
    <t>Economic car, produced 1938-1978</t>
  </si>
  <si>
    <t>Compact sports car, produced 2011-2018</t>
  </si>
  <si>
    <t>Compact sports car, produced 1998-2011</t>
  </si>
  <si>
    <t>New Beetle</t>
  </si>
  <si>
    <t>The Beetle</t>
  </si>
  <si>
    <t>Karmann Ghia TC</t>
  </si>
  <si>
    <t>Compact car, produced 2006-2012</t>
  </si>
  <si>
    <t>Arteon</t>
  </si>
  <si>
    <t>Medium car, produced 2017-present</t>
  </si>
  <si>
    <t>Compact MPV, produced 2003-present (2nd gen 2015)</t>
  </si>
  <si>
    <t>Bus</t>
  </si>
  <si>
    <t>Large MPV, alternate name for Volkswagen Bus sold in North America</t>
  </si>
  <si>
    <t>T-Roc</t>
  </si>
  <si>
    <t>T-Cross</t>
  </si>
  <si>
    <t>Small crossover, UPCOMING</t>
  </si>
  <si>
    <t>Atlas</t>
  </si>
  <si>
    <t>Luxury SUV, produced 2017-present</t>
  </si>
  <si>
    <t>Terramont</t>
  </si>
  <si>
    <t>Luxury SUV, produced 2017-present, alternate name for Volkswagen Atlas sold in Middle East, Mexico and China</t>
  </si>
  <si>
    <t>Compact car, produced 1990-1992 in Brazil, rebadged Ford Verona</t>
  </si>
  <si>
    <t>Citi Golf</t>
  </si>
  <si>
    <t>Polo Vivo</t>
  </si>
  <si>
    <t>Small car, produced 2010-2017 in South Africa</t>
  </si>
  <si>
    <t>Compact car, produced 1984-2009 in South Africa</t>
  </si>
  <si>
    <t>Luxury car, produced 2016-present, sold only in China</t>
  </si>
  <si>
    <t>Luxury car, produced 2002-2016</t>
  </si>
  <si>
    <t>Phideon</t>
  </si>
  <si>
    <t>Commercial van, produced 1975-2006 (2 gen)</t>
  </si>
  <si>
    <t>Small car, produced in 1982-1999 (2 gen), in Brazil</t>
  </si>
  <si>
    <t>Large MPV, produced 1950-1979 (2 gen)</t>
  </si>
  <si>
    <t>Medium car, produced 1985-2002, in Brazil;
Alternate name for Passat II sold in North America MY 1982-1989</t>
  </si>
  <si>
    <t>Small car, produced 2005-2011;
Small car, alternate name for Volkswagen Voyage produced in Brazil sold in North America MY 1987-1993</t>
  </si>
  <si>
    <t>Infiniti</t>
  </si>
  <si>
    <t>Compact car, alternate name for Golf I and Golf V sold in North America</t>
  </si>
  <si>
    <t>1500, 1600</t>
  </si>
  <si>
    <t>411, 412</t>
  </si>
  <si>
    <t>Medium car, produced 2012-present, renamed from Passat CC</t>
  </si>
  <si>
    <t>Economic car, produced ?-1986 and 1993-1996 in Brazil, alternate name of Volkswagen Beetle</t>
  </si>
  <si>
    <t>Deutsch-Bonnet</t>
  </si>
  <si>
    <t>McLaren</t>
  </si>
  <si>
    <t>Maybach</t>
  </si>
  <si>
    <t>Mercedes</t>
  </si>
  <si>
    <t>Daewoo</t>
  </si>
  <si>
    <t>Saehan</t>
  </si>
  <si>
    <t>Bitter</t>
  </si>
  <si>
    <t>Statistics, number of nameplates by make</t>
  </si>
  <si>
    <t>Number of nameplates</t>
  </si>
  <si>
    <t>CAR NAMEPLATES LIST</t>
  </si>
  <si>
    <r>
      <t xml:space="preserve">Copyright 2003-2019 by Teoalida - </t>
    </r>
    <r>
      <rPr>
        <b/>
        <u val="single"/>
        <sz val="14"/>
        <color indexed="49"/>
        <rFont val="Arial"/>
        <family val="2"/>
      </rPr>
      <t>cardatabase.teoalida.com</t>
    </r>
  </si>
  <si>
    <t>Holden</t>
  </si>
  <si>
    <t>Mitsubishi</t>
  </si>
  <si>
    <t>Small car, produced 2000-present (3rd gen 2011), sold in North America MY 2000-present (2nd gen MY 2012)</t>
  </si>
  <si>
    <t>Small car, produced 2008-present (2nd gen 2013), sold in North America MY 2010-present (2nd gen MY 2014)</t>
  </si>
  <si>
    <t>Compact car, produced 2008-present (2nd gen 2013), sold in North America MY 2010-present</t>
  </si>
  <si>
    <t>Medium car, produced 2001-present (4th gen MY 2015)</t>
  </si>
  <si>
    <t>Medium car, alternate name for Kia Magentis sold in North America MY 2001-present (4th gen MY 2016)</t>
  </si>
  <si>
    <t>Small car, produced 1975-present (5th gen 2009)</t>
  </si>
  <si>
    <t>Compact car, produced 1974-present (7th gen 2012)</t>
  </si>
  <si>
    <t>Compact car, produced 1978-present (6th gen 2010)</t>
  </si>
  <si>
    <t>Medium car, produced 1973-present (5th gen 2005)</t>
  </si>
  <si>
    <t>Leisure activity vehicle, produced 1980-present (3rd gen 2004)</t>
  </si>
  <si>
    <t>Medium MPV, produced 1995-present (2nd gen 2010)</t>
  </si>
  <si>
    <t>Large SUV, produced 2002-present (2nd gen 2010)</t>
  </si>
  <si>
    <t>Small car, produced 1980-present (3rd gen 2008, Brazil)</t>
  </si>
  <si>
    <t>Artega</t>
  </si>
  <si>
    <t>Genesis</t>
  </si>
  <si>
    <t>Hyundai</t>
  </si>
  <si>
    <t>Trabant</t>
  </si>
  <si>
    <t>IFA</t>
  </si>
  <si>
    <t>AWZ</t>
  </si>
  <si>
    <t>Wartburg</t>
  </si>
  <si>
    <t>Barkas</t>
  </si>
  <si>
    <t>Innocenti</t>
  </si>
  <si>
    <t>Europe</t>
  </si>
  <si>
    <t>Isdera</t>
  </si>
  <si>
    <t>ISO</t>
  </si>
  <si>
    <t>Honda</t>
  </si>
  <si>
    <t>Plymouth</t>
  </si>
  <si>
    <t>Pontiac</t>
  </si>
  <si>
    <t>Asüna</t>
  </si>
  <si>
    <t>Porsche</t>
  </si>
  <si>
    <t>Premier</t>
  </si>
  <si>
    <t>Proton</t>
  </si>
  <si>
    <t>Renault</t>
  </si>
  <si>
    <t>Rolls-Royce</t>
  </si>
  <si>
    <t>Saab</t>
  </si>
  <si>
    <t>Saleen</t>
  </si>
  <si>
    <t>Samsung</t>
  </si>
  <si>
    <t>San</t>
  </si>
  <si>
    <t>Saturn</t>
  </si>
  <si>
    <t>Scion</t>
  </si>
  <si>
    <t>Mercury</t>
  </si>
  <si>
    <t>Merkur</t>
  </si>
  <si>
    <t>Messerschmitt</t>
  </si>
  <si>
    <t>FMR</t>
  </si>
  <si>
    <t>Morgan</t>
  </si>
  <si>
    <t>Moskwitch</t>
  </si>
  <si>
    <t>Nash</t>
  </si>
  <si>
    <t>Rambler</t>
  </si>
  <si>
    <t>Naza</t>
  </si>
  <si>
    <t>NSU</t>
  </si>
  <si>
    <t>Oldsmobile</t>
  </si>
  <si>
    <t>Oltcit</t>
  </si>
  <si>
    <t>Opel</t>
  </si>
  <si>
    <t>Pagani</t>
  </si>
  <si>
    <t>Panhard</t>
  </si>
  <si>
    <t>Panoz</t>
  </si>
  <si>
    <t>Panther</t>
  </si>
  <si>
    <t>Perodua</t>
  </si>
  <si>
    <t>BMW</t>
  </si>
  <si>
    <t>Bond</t>
  </si>
  <si>
    <t>Bristol</t>
  </si>
  <si>
    <t>Simca</t>
  </si>
  <si>
    <t>Skoda</t>
  </si>
  <si>
    <t>smart</t>
  </si>
  <si>
    <t>SSC</t>
  </si>
  <si>
    <t>Ray</t>
  </si>
  <si>
    <t>Mini car, produced 2011-present, sold only in South Korea</t>
  </si>
  <si>
    <t>Mini car, produced 2004-present (3rd gen 2017)</t>
  </si>
  <si>
    <t>Compact car, produced 2006-present (3rd gen 2018)</t>
  </si>
  <si>
    <t>Stinger</t>
  </si>
  <si>
    <t>Medium car, produced 2017-present, sold in North America MY 2018-present</t>
  </si>
  <si>
    <t>Stonic</t>
  </si>
  <si>
    <t>Niro</t>
  </si>
  <si>
    <t>Compact crossover, produced 2016-present, sold in North America MY 2017-present</t>
  </si>
  <si>
    <t>Small crossover, produced 2017-present, sold in North America MY 2018-present</t>
  </si>
  <si>
    <t>SsangYong</t>
  </si>
  <si>
    <t>Standard</t>
  </si>
  <si>
    <t>Triumph</t>
  </si>
  <si>
    <t>Studebaker</t>
  </si>
  <si>
    <t>Daihatsu</t>
  </si>
  <si>
    <t>Datsun</t>
  </si>
  <si>
    <t>Isuzu</t>
  </si>
  <si>
    <t>Iveco</t>
  </si>
  <si>
    <t>Compact car, produced 1993-1997 in Brazil</t>
  </si>
  <si>
    <t>Compact car, produced 2008-present in China</t>
  </si>
  <si>
    <t>Compact car, produced 1973-1982 in Brasil</t>
  </si>
  <si>
    <t>Large MPV, alternate name for Volkswagen Transporter produced in Brazil</t>
  </si>
  <si>
    <t>Compact car, produced 1994-1996 in Brasil</t>
  </si>
  <si>
    <t>AMC</t>
  </si>
  <si>
    <t>Eagle</t>
  </si>
  <si>
    <t>Morris</t>
  </si>
  <si>
    <t>Riley</t>
  </si>
  <si>
    <t>Wolseley</t>
  </si>
  <si>
    <t>MG</t>
  </si>
  <si>
    <t>Vanden Plas</t>
  </si>
  <si>
    <t>Princess</t>
  </si>
  <si>
    <t>Ford</t>
  </si>
  <si>
    <t>Peugeot</t>
  </si>
  <si>
    <t>Reliant</t>
  </si>
  <si>
    <t>Austin-Healey</t>
  </si>
  <si>
    <t>Mini</t>
  </si>
  <si>
    <t>Austin</t>
  </si>
  <si>
    <t>Rover</t>
  </si>
  <si>
    <t>Bugatti</t>
  </si>
  <si>
    <t>Hillman</t>
  </si>
  <si>
    <t>Talbot</t>
  </si>
  <si>
    <t>Hindustan</t>
  </si>
  <si>
    <t>Lynx</t>
  </si>
  <si>
    <t>Lamborghini</t>
  </si>
  <si>
    <t>Lancia</t>
  </si>
  <si>
    <t>Land Rover</t>
  </si>
  <si>
    <t>Lexus</t>
  </si>
  <si>
    <t>Lincoln</t>
  </si>
  <si>
    <t>Lotus</t>
  </si>
  <si>
    <t>LTI</t>
  </si>
  <si>
    <t>LuAZ</t>
  </si>
  <si>
    <t>Mahindra</t>
  </si>
  <si>
    <t>Maruti</t>
  </si>
  <si>
    <t>Maserati</t>
  </si>
  <si>
    <t>René Bonnet</t>
  </si>
  <si>
    <t>Matra</t>
  </si>
  <si>
    <t>Sold in Europe</t>
  </si>
  <si>
    <t>Sold in North America</t>
  </si>
  <si>
    <t>Medium car, alternate name for Volkswagen Santana sold in Mexico</t>
  </si>
  <si>
    <t>Medium car, alternate name for Volkswagen Passat I sold in North America MY 1975-1981</t>
  </si>
  <si>
    <t>no</t>
  </si>
  <si>
    <t>Acura</t>
  </si>
  <si>
    <t>Alfa Romeo</t>
  </si>
  <si>
    <t>Alpine</t>
  </si>
  <si>
    <t>Alvis</t>
  </si>
  <si>
    <t>Anadol</t>
  </si>
  <si>
    <t>ARO</t>
  </si>
  <si>
    <t>Asia</t>
  </si>
  <si>
    <t>Aston Martin</t>
  </si>
  <si>
    <t>Lagonda</t>
  </si>
  <si>
    <t>Buick</t>
  </si>
  <si>
    <t>Mazda</t>
  </si>
  <si>
    <t>Chevrolet</t>
  </si>
  <si>
    <t>Vauxhall</t>
  </si>
  <si>
    <t>Wiesmann</t>
  </si>
  <si>
    <t>UAZ</t>
  </si>
  <si>
    <t>ID</t>
  </si>
  <si>
    <t>Hudson</t>
  </si>
  <si>
    <t>Hummer</t>
  </si>
  <si>
    <t>Fisker</t>
  </si>
  <si>
    <t>Imperial</t>
  </si>
  <si>
    <t>Chrysler</t>
  </si>
  <si>
    <t>Picanto</t>
  </si>
  <si>
    <t>Pride</t>
  </si>
  <si>
    <t>Small car, produced 1986-2001 (2 gen)</t>
  </si>
  <si>
    <t>Rio</t>
  </si>
  <si>
    <t>Soul</t>
  </si>
  <si>
    <t>Avella</t>
  </si>
  <si>
    <t>Cee'd</t>
  </si>
  <si>
    <t>Compact car, produced 1994-1998</t>
  </si>
  <si>
    <t>Sephia</t>
  </si>
  <si>
    <t>Cerato</t>
  </si>
  <si>
    <t>Spectra</t>
  </si>
  <si>
    <t>Forte</t>
  </si>
  <si>
    <t>Compact car, alternate name for Kia Cerato sold in North America MY 2005-2009</t>
  </si>
  <si>
    <t>K3</t>
  </si>
  <si>
    <t>Compact car, alternate name for Kia Forte sold in South Korea</t>
  </si>
  <si>
    <t>Shuma</t>
  </si>
  <si>
    <t>Compact-medium car, produced 1998-2003</t>
  </si>
  <si>
    <t>Concord</t>
  </si>
  <si>
    <t>Clarus</t>
  </si>
  <si>
    <t>Medium car, produced 1985-1995</t>
  </si>
  <si>
    <t>Medium car, produced 1995-2001</t>
  </si>
  <si>
    <t>Magentis</t>
  </si>
  <si>
    <t>Optima</t>
  </si>
  <si>
    <t>K5</t>
  </si>
  <si>
    <t>Medium car, alternate name for Kia Magentis/Optima sold in South Korea</t>
  </si>
  <si>
    <t>Audi</t>
  </si>
  <si>
    <t>Autobianchi</t>
  </si>
  <si>
    <t>DKW</t>
  </si>
  <si>
    <t>Auto-Union</t>
  </si>
  <si>
    <t>Bentley</t>
  </si>
  <si>
    <t>Compact car, produced 1992-2003 (2 gen), sold in North America MY 1994-2001 (2 gen)</t>
  </si>
  <si>
    <t>Compact SUV, produced 1995-2002, 2004-present (3rd gen 2010), sold in North America MY 1995-2002, 2005-present (3rd gen MY 2011)</t>
  </si>
  <si>
    <t>Medium SUV, produced 2002-present (3rd gen 2015), sold in North America MY 2003-2009 + 2011-present (3rd gen MY 2016)</t>
  </si>
  <si>
    <t>H</t>
  </si>
  <si>
    <t>You are allowed to use this file in your business or company, or convert in SQL database for your website or software development.</t>
  </si>
  <si>
    <t>You are not allowed to distribute, resell or post the Excel file or converted files on other websites.</t>
  </si>
  <si>
    <t>Cadillac</t>
  </si>
  <si>
    <t>Checker</t>
  </si>
  <si>
    <t>Only Russia</t>
  </si>
  <si>
    <t>DeLorean</t>
  </si>
  <si>
    <t>Delahaye</t>
  </si>
  <si>
    <t>Model description</t>
  </si>
  <si>
    <t>De Tomaso</t>
  </si>
  <si>
    <t>Fox</t>
  </si>
  <si>
    <t>Up!</t>
  </si>
  <si>
    <t>Vento</t>
  </si>
  <si>
    <t>Bora</t>
  </si>
  <si>
    <t>Eos</t>
  </si>
  <si>
    <t>Corrado</t>
  </si>
  <si>
    <t>K70</t>
  </si>
  <si>
    <t>Passat NMS</t>
  </si>
  <si>
    <t>Phaeton</t>
  </si>
  <si>
    <t>Routan</t>
  </si>
  <si>
    <t>Tiguan</t>
  </si>
  <si>
    <t>Amarok</t>
  </si>
  <si>
    <t>Crafter</t>
  </si>
  <si>
    <t>Fusca</t>
  </si>
  <si>
    <t>Brasilia</t>
  </si>
  <si>
    <t>Apollo</t>
  </si>
  <si>
    <t>Logus</t>
  </si>
  <si>
    <t>Pointer</t>
  </si>
  <si>
    <t>Santana</t>
  </si>
  <si>
    <t>Quantum</t>
  </si>
  <si>
    <t>SP2</t>
  </si>
  <si>
    <t>Saveiro</t>
  </si>
  <si>
    <t>Vanagon</t>
  </si>
  <si>
    <t>Caravelle</t>
  </si>
  <si>
    <t>Multivan</t>
  </si>
  <si>
    <t>Thing</t>
  </si>
  <si>
    <t>Touareg</t>
  </si>
  <si>
    <t>LT</t>
  </si>
  <si>
    <t>Caddy</t>
  </si>
  <si>
    <t>Touran</t>
  </si>
  <si>
    <t>Sharan</t>
  </si>
  <si>
    <t>Passat</t>
  </si>
  <si>
    <t>CC</t>
  </si>
  <si>
    <t>Dasher</t>
  </si>
  <si>
    <t>Rabbit</t>
  </si>
  <si>
    <t>Karmann Ghia</t>
  </si>
  <si>
    <t>Scirocco</t>
  </si>
  <si>
    <t>Gol</t>
  </si>
  <si>
    <t>Voyage</t>
  </si>
  <si>
    <t>Parati</t>
  </si>
  <si>
    <t>Volkswagen</t>
  </si>
  <si>
    <t>Lavida</t>
  </si>
  <si>
    <t>Corsar</t>
  </si>
  <si>
    <t>Kombi</t>
  </si>
  <si>
    <t>DeSoto</t>
  </si>
  <si>
    <t>?</t>
  </si>
  <si>
    <t>Toyota</t>
  </si>
  <si>
    <t>Lupo</t>
  </si>
  <si>
    <t>Polo</t>
  </si>
  <si>
    <t>Transporter</t>
  </si>
  <si>
    <t>Golf</t>
  </si>
  <si>
    <t>Jetta</t>
  </si>
  <si>
    <t>Pickup SUV, produced 2010-present</t>
  </si>
  <si>
    <t>Cizeta</t>
  </si>
  <si>
    <t>Dacia</t>
  </si>
  <si>
    <t>DAF</t>
  </si>
  <si>
    <t>Large car, produced 1968-1974</t>
  </si>
  <si>
    <t>Medium car, produced 1961-1973</t>
  </si>
  <si>
    <t>Compact car, produced 1998-2005, also known as Jetta IV</t>
  </si>
  <si>
    <t>Large MPV, produced 1990-2003</t>
  </si>
  <si>
    <t>Commercial van, produced 2006-present</t>
  </si>
  <si>
    <t>Large car, produced 1969-1974</t>
  </si>
  <si>
    <t>Mini car, produced 1998-2005</t>
  </si>
  <si>
    <t>Large MPV, produced 2003-present</t>
  </si>
  <si>
    <t>Mid-size car, sold only in North America MY 2012-present</t>
  </si>
  <si>
    <t>Minivan, rebadged Chrysler Voyager, sold ONLY in North America MY 2009-2012</t>
  </si>
  <si>
    <t>Off-road vehicle, produced 1968-1983</t>
  </si>
  <si>
    <t>Compact SUV, produced 2008-present</t>
  </si>
  <si>
    <t>Mini car, produced 2011-present</t>
  </si>
  <si>
    <t>Large MPV, produced 1979-1992</t>
  </si>
  <si>
    <t>Compact car, produced 1992-1999, also known as Jetta III</t>
  </si>
  <si>
    <t>Small car, produced 1983-1994 and 2008-present, in Brazil</t>
  </si>
  <si>
    <t>Medium car, produced 1981-1988 in Germany, 1982-present in China, 1984-2006 in Brazil</t>
  </si>
  <si>
    <t>Pickup, produced 1983-1994 and 2008-present, in Brazil</t>
  </si>
  <si>
    <t>FSO</t>
  </si>
  <si>
    <t>GAZ</t>
  </si>
  <si>
    <t>AC</t>
  </si>
  <si>
    <t>GMC</t>
  </si>
  <si>
    <t>Geo</t>
  </si>
  <si>
    <t>Suzuki</t>
  </si>
  <si>
    <t>Tata</t>
  </si>
  <si>
    <t>Tatra</t>
  </si>
  <si>
    <t>Tesla</t>
  </si>
  <si>
    <t>Nissan</t>
  </si>
  <si>
    <t>Monteverdi</t>
  </si>
  <si>
    <t>Spyker</t>
  </si>
  <si>
    <t>Zastava</t>
  </si>
  <si>
    <t>ZAZ</t>
  </si>
  <si>
    <t>Zil</t>
  </si>
  <si>
    <t>Edsel</t>
  </si>
  <si>
    <t>Dodge</t>
  </si>
  <si>
    <t>Facel Vega</t>
  </si>
  <si>
    <t>Ferrari</t>
  </si>
  <si>
    <t>Fiat</t>
  </si>
  <si>
    <t>Compact car, produced 2003-2008</t>
  </si>
  <si>
    <t>FULL version contains 180+ makes, 3300+ nameplates</t>
  </si>
  <si>
    <t>Venturi</t>
  </si>
  <si>
    <t>VOLKSWAGEN (Germany)</t>
  </si>
  <si>
    <t>Volvo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</si>
</sst>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0.0%"/>
    <numFmt numFmtId="175" formatCode="0.000%"/>
    <numFmt numFmtId="176" formatCode="0.0000%"/>
    <numFmt numFmtId="177" formatCode="0.00000%"/>
    <numFmt numFmtId="178" formatCode="0.000000%"/>
    <numFmt numFmtId="179" formatCode="0.0000000%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#\ &quot;models&quot;"/>
    <numFmt numFmtId="187" formatCode="#\ &quot;brands&quot;"/>
  </numFmts>
  <fonts count="9">
    <font>
      <b/>
      <sz val="10"/>
      <name val="Arial"/>
      <family val="2"/>
    </font>
    <font>
      <sz val="10"/>
      <name val="Arial"/>
      <family val="0"/>
    </font>
    <font>
      <b/>
      <sz val="10"/>
      <color indexed="9"/>
      <name val="Arial"/>
      <family val="2"/>
    </font>
    <font>
      <b/>
      <sz val="20"/>
      <name val="Arial"/>
      <family val="2"/>
    </font>
    <font>
      <b/>
      <sz val="30"/>
      <name val="Arial"/>
      <family val="2"/>
    </font>
    <font>
      <b/>
      <sz val="14"/>
      <name val="Arial"/>
      <family val="2"/>
    </font>
    <font>
      <b/>
      <sz val="10"/>
      <color indexed="49"/>
      <name val="Arial"/>
      <family val="2"/>
    </font>
    <font>
      <b/>
      <u val="single"/>
      <sz val="14"/>
      <color indexed="49"/>
      <name val="Arial"/>
      <family val="2"/>
    </font>
    <font>
      <b/>
      <sz val="14"/>
      <color indexed="9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ck"/>
      <right>
        <color indexed="63"/>
      </right>
      <top style="thin"/>
      <bottom style="thin"/>
    </border>
  </borders>
  <cellStyleXfs count="15">
    <xf numFmtId="0" fontId="0" fillId="2" borderId="0">
      <alignment horizontal="center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3">
    <xf numFmtId="0" fontId="0" fillId="2" borderId="0" xfId="0" applyAlignment="1">
      <alignment horizontal="center" vertical="center"/>
    </xf>
    <xf numFmtId="0" fontId="0" fillId="2" borderId="0" xfId="0" applyNumberFormat="1" applyFont="1" applyAlignment="1">
      <alignment horizontal="center" vertical="center"/>
    </xf>
    <xf numFmtId="0" fontId="0" fillId="3" borderId="1" xfId="0" applyNumberFormat="1" applyFont="1" applyFill="1" applyBorder="1" applyAlignment="1">
      <alignment horizontal="center" vertical="center"/>
    </xf>
    <xf numFmtId="0" fontId="0" fillId="3" borderId="2" xfId="0" applyNumberFormat="1" applyFont="1" applyFill="1" applyBorder="1" applyAlignment="1">
      <alignment horizontal="center" vertical="center"/>
    </xf>
    <xf numFmtId="0" fontId="0" fillId="4" borderId="3" xfId="0" applyNumberFormat="1" applyFont="1" applyFill="1" applyBorder="1" applyAlignment="1">
      <alignment horizontal="left" vertical="center"/>
    </xf>
    <xf numFmtId="0" fontId="0" fillId="5" borderId="3" xfId="0" applyNumberFormat="1" applyFont="1" applyFill="1" applyBorder="1" applyAlignment="1">
      <alignment horizontal="left" vertical="center"/>
    </xf>
    <xf numFmtId="0" fontId="3" fillId="2" borderId="0" xfId="0" applyFont="1" applyBorder="1" applyAlignment="1">
      <alignment horizontal="centerContinuous" vertical="center"/>
    </xf>
    <xf numFmtId="0" fontId="0" fillId="2" borderId="4" xfId="0" applyNumberFormat="1" applyFont="1" applyBorder="1" applyAlignment="1">
      <alignment horizontal="center" vertical="center"/>
    </xf>
    <xf numFmtId="0" fontId="0" fillId="2" borderId="5" xfId="0" applyNumberFormat="1" applyFont="1" applyBorder="1" applyAlignment="1">
      <alignment horizontal="center" vertical="center"/>
    </xf>
    <xf numFmtId="0" fontId="0" fillId="2" borderId="6" xfId="0" applyNumberFormat="1" applyFont="1" applyBorder="1" applyAlignment="1">
      <alignment horizontal="center" vertical="center"/>
    </xf>
    <xf numFmtId="0" fontId="0" fillId="4" borderId="3" xfId="0" applyNumberFormat="1" applyFont="1" applyFill="1" applyBorder="1" applyAlignment="1">
      <alignment horizontal="left" vertical="center" wrapText="1"/>
    </xf>
    <xf numFmtId="0" fontId="4" fillId="2" borderId="0" xfId="0" applyFont="1" applyAlignment="1">
      <alignment horizontal="centerContinuous" vertical="center"/>
    </xf>
    <xf numFmtId="0" fontId="5" fillId="2" borderId="0" xfId="0" applyFont="1" applyAlignment="1">
      <alignment horizontal="centerContinuous" vertical="center"/>
    </xf>
    <xf numFmtId="0" fontId="0" fillId="2" borderId="0" xfId="0" applyAlignment="1">
      <alignment horizontal="centerContinuous" vertical="center"/>
    </xf>
    <xf numFmtId="0" fontId="0" fillId="2" borderId="0" xfId="0" applyFont="1" applyAlignment="1">
      <alignment horizontal="centerContinuous" vertical="center"/>
    </xf>
    <xf numFmtId="0" fontId="8" fillId="6" borderId="7" xfId="0" applyNumberFormat="1" applyFont="1" applyFill="1" applyBorder="1" applyAlignment="1">
      <alignment horizontal="center" vertical="center"/>
    </xf>
    <xf numFmtId="0" fontId="8" fillId="7" borderId="7" xfId="0" applyNumberFormat="1" applyFont="1" applyFill="1" applyBorder="1" applyAlignment="1">
      <alignment horizontal="center" vertical="center"/>
    </xf>
    <xf numFmtId="0" fontId="2" fillId="8" borderId="8" xfId="0" applyNumberFormat="1" applyFont="1" applyFill="1" applyBorder="1" applyAlignment="1">
      <alignment horizontal="center" vertical="center" wrapText="1"/>
    </xf>
    <xf numFmtId="0" fontId="2" fillId="8" borderId="9" xfId="0" applyNumberFormat="1" applyFont="1" applyFill="1" applyBorder="1" applyAlignment="1">
      <alignment horizontal="center" vertical="center" wrapText="1"/>
    </xf>
    <xf numFmtId="0" fontId="8" fillId="9" borderId="10" xfId="0" applyNumberFormat="1" applyFont="1" applyFill="1" applyBorder="1" applyAlignment="1">
      <alignment horizontal="center" vertical="center"/>
    </xf>
    <xf numFmtId="0" fontId="2" fillId="8" borderId="11" xfId="0" applyNumberFormat="1" applyFont="1" applyFill="1" applyBorder="1" applyAlignment="1">
      <alignment horizontal="center" vertical="center" wrapText="1"/>
    </xf>
    <xf numFmtId="0" fontId="2" fillId="8" borderId="12" xfId="0" applyNumberFormat="1" applyFont="1" applyFill="1" applyBorder="1" applyAlignment="1">
      <alignment horizontal="center" vertical="center" wrapText="1"/>
    </xf>
    <xf numFmtId="0" fontId="2" fillId="6" borderId="13" xfId="0" applyNumberFormat="1" applyFont="1" applyFill="1" applyBorder="1" applyAlignment="1">
      <alignment horizontal="center" vertical="center"/>
    </xf>
    <xf numFmtId="0" fontId="2" fillId="7" borderId="13" xfId="0" applyNumberFormat="1" applyFont="1" applyFill="1" applyBorder="1" applyAlignment="1">
      <alignment horizontal="center" vertical="center"/>
    </xf>
    <xf numFmtId="0" fontId="2" fillId="9" borderId="14" xfId="0" applyNumberFormat="1" applyFont="1" applyFill="1" applyBorder="1" applyAlignment="1">
      <alignment horizontal="center" vertical="center"/>
    </xf>
    <xf numFmtId="0" fontId="5" fillId="2" borderId="0" xfId="0" applyNumberFormat="1" applyFont="1" applyAlignment="1">
      <alignment horizontal="centerContinuous" vertical="center" wrapText="1"/>
    </xf>
    <xf numFmtId="0" fontId="0" fillId="2" borderId="0" xfId="0" applyNumberFormat="1" applyAlignment="1">
      <alignment horizontal="center" vertical="center"/>
    </xf>
    <xf numFmtId="0" fontId="0" fillId="5" borderId="2" xfId="0" applyNumberFormat="1" applyFill="1" applyBorder="1" applyAlignment="1">
      <alignment horizontal="center" vertical="center"/>
    </xf>
    <xf numFmtId="0" fontId="0" fillId="10" borderId="3" xfId="0" applyNumberFormat="1" applyFill="1" applyBorder="1" applyAlignment="1">
      <alignment horizontal="center" vertical="center"/>
    </xf>
    <xf numFmtId="0" fontId="0" fillId="5" borderId="1" xfId="0" applyNumberFormat="1" applyFill="1" applyBorder="1" applyAlignment="1">
      <alignment horizontal="left" vertical="center"/>
    </xf>
    <xf numFmtId="0" fontId="0" fillId="3" borderId="3" xfId="0" applyNumberFormat="1" applyFill="1" applyBorder="1" applyAlignment="1">
      <alignment horizontal="center" vertical="center"/>
    </xf>
    <xf numFmtId="0" fontId="0" fillId="2" borderId="15" xfId="0" applyNumberFormat="1" applyBorder="1" applyAlignment="1">
      <alignment horizontal="center" vertical="center"/>
    </xf>
    <xf numFmtId="0" fontId="0" fillId="5" borderId="16" xfId="0" applyNumberFormat="1" applyFill="1" applyBorder="1" applyAlignment="1">
      <alignment horizontal="left" vertical="center"/>
    </xf>
    <xf numFmtId="0" fontId="0" fillId="2" borderId="17" xfId="0" applyNumberFormat="1" applyBorder="1" applyAlignment="1">
      <alignment horizontal="center" vertical="center"/>
    </xf>
    <xf numFmtId="0" fontId="0" fillId="10" borderId="18" xfId="0" applyNumberFormat="1" applyFill="1" applyBorder="1" applyAlignment="1">
      <alignment horizontal="center" vertical="center"/>
    </xf>
    <xf numFmtId="0" fontId="0" fillId="5" borderId="19" xfId="0" applyNumberFormat="1" applyFill="1" applyBorder="1" applyAlignment="1">
      <alignment horizontal="left" vertical="center"/>
    </xf>
    <xf numFmtId="0" fontId="0" fillId="5" borderId="20" xfId="0" applyNumberFormat="1" applyFill="1" applyBorder="1" applyAlignment="1">
      <alignment horizontal="center" vertical="center"/>
    </xf>
    <xf numFmtId="0" fontId="0" fillId="3" borderId="18" xfId="0" applyNumberFormat="1" applyFill="1" applyBorder="1" applyAlignment="1">
      <alignment horizontal="center" vertical="center"/>
    </xf>
    <xf numFmtId="0" fontId="0" fillId="11" borderId="7" xfId="0" applyNumberFormat="1" applyFill="1" applyBorder="1" applyAlignment="1">
      <alignment horizontal="centerContinuous" vertical="center" wrapText="1"/>
    </xf>
    <xf numFmtId="0" fontId="0" fillId="11" borderId="13" xfId="0" applyNumberFormat="1" applyFill="1" applyBorder="1" applyAlignment="1">
      <alignment horizontal="center" vertical="center"/>
    </xf>
    <xf numFmtId="0" fontId="0" fillId="12" borderId="8" xfId="0" applyNumberFormat="1" applyFill="1" applyBorder="1" applyAlignment="1">
      <alignment horizontal="centerContinuous" vertical="center" wrapText="1"/>
    </xf>
    <xf numFmtId="0" fontId="0" fillId="12" borderId="9" xfId="0" applyNumberFormat="1" applyFill="1" applyBorder="1" applyAlignment="1">
      <alignment horizontal="centerContinuous" vertical="center" wrapText="1"/>
    </xf>
    <xf numFmtId="0" fontId="0" fillId="12" borderId="11" xfId="0" applyNumberFormat="1" applyFill="1" applyBorder="1" applyAlignment="1">
      <alignment horizontal="center" vertical="center"/>
    </xf>
    <xf numFmtId="0" fontId="0" fillId="12" borderId="12" xfId="0" applyNumberFormat="1" applyFill="1" applyBorder="1" applyAlignment="1">
      <alignment horizontal="center" vertical="center"/>
    </xf>
    <xf numFmtId="0" fontId="0" fillId="13" borderId="10" xfId="0" applyNumberFormat="1" applyFill="1" applyBorder="1" applyAlignment="1">
      <alignment horizontal="centerContinuous" vertical="center" wrapText="1"/>
    </xf>
    <xf numFmtId="0" fontId="0" fillId="13" borderId="14" xfId="0" applyNumberFormat="1" applyFill="1" applyBorder="1" applyAlignment="1">
      <alignment horizontal="center" vertical="center"/>
    </xf>
    <xf numFmtId="0" fontId="0" fillId="10" borderId="21" xfId="0" applyNumberFormat="1" applyFont="1" applyFill="1" applyBorder="1" applyAlignment="1">
      <alignment horizontal="left" vertical="center"/>
    </xf>
    <xf numFmtId="0" fontId="8" fillId="6" borderId="10" xfId="0" applyNumberFormat="1" applyFont="1" applyFill="1" applyBorder="1" applyAlignment="1">
      <alignment horizontal="center" vertical="center"/>
    </xf>
    <xf numFmtId="0" fontId="2" fillId="6" borderId="14" xfId="0" applyNumberFormat="1" applyFont="1" applyFill="1" applyBorder="1" applyAlignment="1">
      <alignment horizontal="center" vertical="center"/>
    </xf>
    <xf numFmtId="0" fontId="0" fillId="11" borderId="22" xfId="0" applyNumberFormat="1" applyFont="1" applyFill="1" applyBorder="1" applyAlignment="1">
      <alignment horizontal="center" vertical="center"/>
    </xf>
    <xf numFmtId="0" fontId="0" fillId="3" borderId="1" xfId="0" applyNumberFormat="1" applyFont="1" applyFill="1" applyBorder="1" applyAlignment="1">
      <alignment horizontal="center" vertical="center"/>
    </xf>
    <xf numFmtId="0" fontId="0" fillId="3" borderId="2" xfId="0" applyNumberFormat="1" applyFont="1" applyFill="1" applyBorder="1" applyAlignment="1">
      <alignment horizontal="center" vertical="center"/>
    </xf>
    <xf numFmtId="0" fontId="0" fillId="4" borderId="3" xfId="0" applyNumberFormat="1" applyFont="1" applyFill="1" applyBorder="1" applyAlignment="1">
      <alignment horizontal="left" vertical="center"/>
    </xf>
  </cellXfs>
  <cellStyles count="1">
    <cellStyle name="Normal" xfId="0"/>
  </cellStyles>
  <dxfs count="1">
    <dxf>
      <font>
        <color rgb="FF80808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FFFFFF"/>
      <rgbColor rgb="00FF0000"/>
      <rgbColor rgb="0080FFFF"/>
      <rgbColor rgb="00C000C0"/>
      <rgbColor rgb="0080FF80"/>
      <rgbColor rgb="00FF8080"/>
      <rgbColor rgb="008080FF"/>
      <rgbColor rgb="00C00000"/>
      <rgbColor rgb="0000C0C0"/>
      <rgbColor rgb="00800080"/>
      <rgbColor rgb="0000C000"/>
      <rgbColor rgb="00404040"/>
      <rgbColor rgb="000000C0"/>
      <rgbColor rgb="00E0E0E0"/>
      <rgbColor rgb="00A0A0A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F80FF"/>
      <rgbColor rgb="00C0C0FF"/>
      <rgbColor rgb="00C0FFFF"/>
      <rgbColor rgb="00C0FFC0"/>
      <rgbColor rgb="00FFC0FF"/>
      <rgbColor rgb="00FFC0C0"/>
      <rgbColor rgb="00808080"/>
      <rgbColor rgb="00FFFFC0"/>
      <rgbColor rgb="00FF00FF"/>
      <rgbColor rgb="000000FF"/>
      <rgbColor rgb="0000FF00"/>
      <rgbColor rgb="00FFFF80"/>
      <rgbColor rgb="00FFFF00"/>
      <rgbColor rgb="00C0C000"/>
      <rgbColor rgb="00202020"/>
      <rgbColor rgb="00C0C0C0"/>
      <rgbColor rgb="00000080"/>
      <rgbColor rgb="0000FFFF"/>
      <rgbColor rgb="00008080"/>
      <rgbColor rgb="00008000"/>
      <rgbColor rgb="00808000"/>
      <rgbColor rgb="00606060"/>
      <rgbColor rgb="0000000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ardatabase.teoalida.com/" TargetMode="External" /><Relationship Id="rId2" Type="http://schemas.openxmlformats.org/officeDocument/2006/relationships/hyperlink" Target="http://cardatabase.teoalida.com/" TargetMode="External" /><Relationship Id="rId3" Type="http://schemas.openxmlformats.org/officeDocument/2006/relationships/hyperlink" Target="http://cardatabase.teoalida.com/" TargetMode="External" /><Relationship Id="rId4" Type="http://schemas.openxmlformats.org/officeDocument/2006/relationships/hyperlink" Target="http://cardatabase.teoalida.com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26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2.7109375" defaultRowHeight="12.75"/>
  <cols>
    <col min="1" max="1" width="2.7109375" style="1" customWidth="1"/>
    <col min="2" max="2" width="5.140625" style="1" bestFit="1" customWidth="1"/>
    <col min="3" max="3" width="16.7109375" style="1" customWidth="1"/>
    <col min="4" max="4" width="20.7109375" style="1" customWidth="1"/>
    <col min="5" max="6" width="12.7109375" style="1" customWidth="1"/>
    <col min="7" max="7" width="100.7109375" style="1" customWidth="1"/>
    <col min="8" max="16384" width="2.7109375" style="1" customWidth="1"/>
  </cols>
  <sheetData>
    <row r="1" ht="13.5" thickBot="1"/>
    <row r="2" spans="2:7" ht="38.25">
      <c r="B2" s="15" t="s">
        <v>268</v>
      </c>
      <c r="C2" s="47" t="s">
        <v>28</v>
      </c>
      <c r="D2" s="16" t="s">
        <v>29</v>
      </c>
      <c r="E2" s="17" t="s">
        <v>248</v>
      </c>
      <c r="F2" s="18" t="s">
        <v>249</v>
      </c>
      <c r="G2" s="19" t="s">
        <v>315</v>
      </c>
    </row>
    <row r="3" spans="2:7" ht="13.5" thickBot="1">
      <c r="B3" s="22">
        <f>COUNTA(B15:B2713)</f>
        <v>105</v>
      </c>
      <c r="C3" s="48">
        <f>COUNTA(C15:C2713)</f>
        <v>107</v>
      </c>
      <c r="D3" s="23">
        <f>COUNTA(D15:D2713)</f>
        <v>105</v>
      </c>
      <c r="E3" s="20">
        <f>COUNTA(E15:E2713)</f>
        <v>105</v>
      </c>
      <c r="F3" s="21">
        <f>COUNTA(F15:F2713)</f>
        <v>105</v>
      </c>
      <c r="G3" s="24">
        <f>COUNTA(G15:G2713)</f>
        <v>105</v>
      </c>
    </row>
    <row r="4" ht="12.75">
      <c r="A4"/>
    </row>
    <row r="5" spans="2:7" ht="37.5">
      <c r="B5" s="11"/>
      <c r="C5" s="11" t="s">
        <v>123</v>
      </c>
      <c r="D5" s="11"/>
      <c r="E5" s="11"/>
      <c r="F5" s="11"/>
      <c r="G5" s="11"/>
    </row>
    <row r="6" spans="2:7" ht="18">
      <c r="B6" s="12"/>
      <c r="C6" s="12" t="s">
        <v>124</v>
      </c>
      <c r="D6" s="12"/>
      <c r="E6" s="12"/>
      <c r="F6" s="12"/>
      <c r="G6" s="12"/>
    </row>
    <row r="7" spans="2:7" ht="12.75">
      <c r="B7" s="13"/>
      <c r="C7" s="13" t="s">
        <v>308</v>
      </c>
      <c r="D7" s="13"/>
      <c r="E7" s="13"/>
      <c r="F7" s="13"/>
      <c r="G7" s="13"/>
    </row>
    <row r="8" spans="2:7" ht="12.75">
      <c r="B8" s="13"/>
      <c r="C8" s="13" t="s">
        <v>309</v>
      </c>
      <c r="D8" s="13"/>
      <c r="E8" s="13"/>
      <c r="F8" s="13"/>
      <c r="G8" s="13"/>
    </row>
    <row r="9" spans="2:7" ht="12.75">
      <c r="B9"/>
      <c r="C9"/>
      <c r="D9"/>
      <c r="E9"/>
      <c r="F9"/>
      <c r="G9"/>
    </row>
    <row r="10" spans="2:7" ht="18">
      <c r="B10" s="12"/>
      <c r="C10" s="12" t="s">
        <v>22</v>
      </c>
      <c r="D10" s="12"/>
      <c r="E10" s="12"/>
      <c r="F10" s="12"/>
      <c r="G10" s="12"/>
    </row>
    <row r="11" spans="2:7" ht="18">
      <c r="B11" s="14"/>
      <c r="C11" s="12" t="s">
        <v>412</v>
      </c>
      <c r="D11" s="12"/>
      <c r="E11" s="12"/>
      <c r="F11" s="12"/>
      <c r="G11" s="12"/>
    </row>
    <row r="12" spans="2:7" ht="12.75">
      <c r="B12" s="14"/>
      <c r="C12" s="14" t="s">
        <v>21</v>
      </c>
      <c r="D12" s="14"/>
      <c r="E12" s="14"/>
      <c r="F12" s="14"/>
      <c r="G12" s="14"/>
    </row>
    <row r="13" spans="2:7" ht="12.75">
      <c r="B13" s="14"/>
      <c r="C13" s="14" t="s">
        <v>23</v>
      </c>
      <c r="D13" s="14"/>
      <c r="E13" s="14"/>
      <c r="F13" s="14"/>
      <c r="G13" s="14"/>
    </row>
    <row r="14" ht="13.5" thickBot="1"/>
    <row r="15" spans="1:7" ht="13.5" thickTop="1">
      <c r="A15" s="1" t="s">
        <v>307</v>
      </c>
      <c r="B15" s="8"/>
      <c r="C15" s="8"/>
      <c r="D15" s="8"/>
      <c r="E15" s="8"/>
      <c r="F15" s="8"/>
      <c r="G15" s="8"/>
    </row>
    <row r="16" spans="2:7" ht="26.25">
      <c r="B16" s="6"/>
      <c r="C16" s="6" t="s">
        <v>27</v>
      </c>
      <c r="D16" s="6"/>
      <c r="E16" s="6"/>
      <c r="F16" s="6"/>
      <c r="G16" s="6"/>
    </row>
    <row r="17" spans="2:7" ht="13.5" thickBot="1">
      <c r="B17" s="9"/>
      <c r="C17" s="9"/>
      <c r="D17" s="9"/>
      <c r="E17" s="9"/>
      <c r="F17" s="9"/>
      <c r="G17" s="9"/>
    </row>
    <row r="18" spans="2:8" ht="13.5" thickTop="1">
      <c r="B18" s="49">
        <f>VLOOKUP(C18,Makes!C:D,2,FALSE)</f>
        <v>87</v>
      </c>
      <c r="C18" s="46" t="s">
        <v>72</v>
      </c>
      <c r="D18" s="5" t="s">
        <v>274</v>
      </c>
      <c r="E18" s="2" t="s">
        <v>149</v>
      </c>
      <c r="F18" s="3" t="s">
        <v>252</v>
      </c>
      <c r="G18" s="4" t="s">
        <v>194</v>
      </c>
      <c r="H18" s="7"/>
    </row>
    <row r="19" spans="2:8" ht="12.75">
      <c r="B19" s="49">
        <f>VLOOKUP(C19,Makes!C:D,2,FALSE)</f>
        <v>87</v>
      </c>
      <c r="C19" s="46" t="s">
        <v>72</v>
      </c>
      <c r="D19" s="5" t="s">
        <v>192</v>
      </c>
      <c r="E19" s="2" t="s">
        <v>252</v>
      </c>
      <c r="F19" s="3" t="s">
        <v>252</v>
      </c>
      <c r="G19" s="4" t="s">
        <v>193</v>
      </c>
      <c r="H19" s="7"/>
    </row>
    <row r="20" spans="2:8" ht="12.75">
      <c r="B20" s="49">
        <f>VLOOKUP(C20,Makes!C:D,2,FALSE)</f>
        <v>87</v>
      </c>
      <c r="C20" s="46" t="s">
        <v>72</v>
      </c>
      <c r="D20" s="5" t="s">
        <v>275</v>
      </c>
      <c r="E20" s="2" t="s">
        <v>149</v>
      </c>
      <c r="F20" s="3" t="s">
        <v>252</v>
      </c>
      <c r="G20" s="4" t="s">
        <v>276</v>
      </c>
      <c r="H20" s="7"/>
    </row>
    <row r="21" spans="2:8" ht="12.75">
      <c r="B21" s="49">
        <f>VLOOKUP(C21,Makes!C:D,2,FALSE)</f>
        <v>87</v>
      </c>
      <c r="C21" s="46" t="s">
        <v>72</v>
      </c>
      <c r="D21" s="5" t="s">
        <v>277</v>
      </c>
      <c r="E21" s="2" t="s">
        <v>149</v>
      </c>
      <c r="F21" s="3" t="s">
        <v>8</v>
      </c>
      <c r="G21" s="4" t="s">
        <v>127</v>
      </c>
      <c r="H21" s="7"/>
    </row>
    <row r="22" spans="2:8" ht="12.75">
      <c r="B22" s="49">
        <f>VLOOKUP(C22,Makes!C:D,2,FALSE)</f>
        <v>87</v>
      </c>
      <c r="C22" s="46" t="s">
        <v>72</v>
      </c>
      <c r="D22" s="5" t="s">
        <v>278</v>
      </c>
      <c r="E22" s="2" t="s">
        <v>149</v>
      </c>
      <c r="F22" s="3" t="s">
        <v>8</v>
      </c>
      <c r="G22" s="4" t="s">
        <v>128</v>
      </c>
      <c r="H22" s="7"/>
    </row>
    <row r="23" spans="2:8" ht="12.75">
      <c r="B23" s="49">
        <f>VLOOKUP(C23,Makes!C:D,2,FALSE)</f>
        <v>87</v>
      </c>
      <c r="C23" s="46" t="s">
        <v>72</v>
      </c>
      <c r="D23" s="5" t="s">
        <v>279</v>
      </c>
      <c r="E23" s="2" t="s">
        <v>252</v>
      </c>
      <c r="F23" s="3" t="s">
        <v>252</v>
      </c>
      <c r="G23" s="4" t="s">
        <v>281</v>
      </c>
      <c r="H23" s="7"/>
    </row>
    <row r="24" spans="2:8" ht="12.75">
      <c r="B24" s="49">
        <f>VLOOKUP(C24,Makes!C:D,2,FALSE)</f>
        <v>87</v>
      </c>
      <c r="C24" s="46" t="s">
        <v>72</v>
      </c>
      <c r="D24" s="5" t="s">
        <v>280</v>
      </c>
      <c r="E24" s="2" t="s">
        <v>149</v>
      </c>
      <c r="F24" s="3" t="s">
        <v>252</v>
      </c>
      <c r="G24" s="4" t="s">
        <v>195</v>
      </c>
      <c r="H24" s="7"/>
    </row>
    <row r="25" spans="2:8" ht="12.75">
      <c r="B25" s="49">
        <f>VLOOKUP(C25,Makes!C:D,2,FALSE)</f>
        <v>87</v>
      </c>
      <c r="C25" s="46" t="s">
        <v>72</v>
      </c>
      <c r="D25" s="5" t="s">
        <v>282</v>
      </c>
      <c r="E25" s="2" t="s">
        <v>149</v>
      </c>
      <c r="F25" s="3" t="s">
        <v>8</v>
      </c>
      <c r="G25" s="4" t="s">
        <v>304</v>
      </c>
      <c r="H25" s="7"/>
    </row>
    <row r="26" spans="2:8" ht="12.75">
      <c r="B26" s="49">
        <f>VLOOKUP(C26,Makes!C:D,2,FALSE)</f>
        <v>87</v>
      </c>
      <c r="C26" s="46" t="s">
        <v>72</v>
      </c>
      <c r="D26" s="5" t="s">
        <v>283</v>
      </c>
      <c r="E26" s="2" t="s">
        <v>149</v>
      </c>
      <c r="F26" s="3" t="s">
        <v>252</v>
      </c>
      <c r="G26" s="4" t="s">
        <v>411</v>
      </c>
      <c r="H26" s="7"/>
    </row>
    <row r="27" spans="2:8" ht="12.75">
      <c r="B27" s="49">
        <f>VLOOKUP(C27,Makes!C:D,2,FALSE)</f>
        <v>87</v>
      </c>
      <c r="C27" s="46" t="s">
        <v>72</v>
      </c>
      <c r="D27" s="5" t="s">
        <v>284</v>
      </c>
      <c r="E27" s="2" t="s">
        <v>252</v>
      </c>
      <c r="F27" s="3" t="s">
        <v>8</v>
      </c>
      <c r="G27" s="4" t="s">
        <v>286</v>
      </c>
      <c r="H27" s="7"/>
    </row>
    <row r="28" spans="2:8" ht="12.75">
      <c r="B28" s="49">
        <f>VLOOKUP(C28,Makes!C:D,2,FALSE)</f>
        <v>87</v>
      </c>
      <c r="C28" s="46" t="s">
        <v>72</v>
      </c>
      <c r="D28" s="5" t="s">
        <v>285</v>
      </c>
      <c r="E28" s="2" t="s">
        <v>312</v>
      </c>
      <c r="F28" s="3" t="s">
        <v>8</v>
      </c>
      <c r="G28" s="4" t="s">
        <v>129</v>
      </c>
      <c r="H28" s="7"/>
    </row>
    <row r="29" spans="2:8" ht="12.75">
      <c r="B29" s="49">
        <f>VLOOKUP(C29,Makes!C:D,2,FALSE)</f>
        <v>87</v>
      </c>
      <c r="C29" s="46" t="s">
        <v>72</v>
      </c>
      <c r="D29" s="5" t="s">
        <v>287</v>
      </c>
      <c r="E29" s="2" t="s">
        <v>252</v>
      </c>
      <c r="F29" s="3" t="s">
        <v>252</v>
      </c>
      <c r="G29" s="4" t="s">
        <v>288</v>
      </c>
      <c r="H29" s="7"/>
    </row>
    <row r="30" spans="2:8" ht="12.75">
      <c r="B30" s="49">
        <f>VLOOKUP(C30,Makes!C:D,2,FALSE)</f>
        <v>87</v>
      </c>
      <c r="C30" s="46" t="s">
        <v>72</v>
      </c>
      <c r="D30" s="5" t="s">
        <v>289</v>
      </c>
      <c r="E30" s="2" t="s">
        <v>149</v>
      </c>
      <c r="F30" s="3" t="s">
        <v>252</v>
      </c>
      <c r="G30" s="4" t="s">
        <v>290</v>
      </c>
      <c r="H30" s="7"/>
    </row>
    <row r="31" spans="2:8" ht="12.75">
      <c r="B31" s="49">
        <f>VLOOKUP(C31,Makes!C:D,2,FALSE)</f>
        <v>87</v>
      </c>
      <c r="C31" s="46" t="s">
        <v>72</v>
      </c>
      <c r="D31" s="5" t="s">
        <v>291</v>
      </c>
      <c r="E31" s="2" t="s">
        <v>252</v>
      </c>
      <c r="F31" s="3" t="s">
        <v>252</v>
      </c>
      <c r="G31" s="4" t="s">
        <v>293</v>
      </c>
      <c r="H31" s="7"/>
    </row>
    <row r="32" spans="2:8" ht="12.75">
      <c r="B32" s="49">
        <f>VLOOKUP(C32,Makes!C:D,2,FALSE)</f>
        <v>87</v>
      </c>
      <c r="C32" s="46" t="s">
        <v>72</v>
      </c>
      <c r="D32" s="5" t="s">
        <v>292</v>
      </c>
      <c r="E32" s="2" t="s">
        <v>149</v>
      </c>
      <c r="F32" s="3" t="s">
        <v>252</v>
      </c>
      <c r="G32" s="4" t="s">
        <v>294</v>
      </c>
      <c r="H32" s="7"/>
    </row>
    <row r="33" spans="2:8" ht="12.75">
      <c r="B33" s="49">
        <f>VLOOKUP(C33,Makes!C:D,2,FALSE)</f>
        <v>87</v>
      </c>
      <c r="C33" s="46" t="s">
        <v>72</v>
      </c>
      <c r="D33" s="5" t="s">
        <v>295</v>
      </c>
      <c r="E33" s="2" t="s">
        <v>149</v>
      </c>
      <c r="F33" s="3" t="s">
        <v>252</v>
      </c>
      <c r="G33" s="4" t="s">
        <v>130</v>
      </c>
      <c r="H33" s="7"/>
    </row>
    <row r="34" spans="2:8" ht="12.75">
      <c r="B34" s="49">
        <f>VLOOKUP(C34,Makes!C:D,2,FALSE)</f>
        <v>87</v>
      </c>
      <c r="C34" s="46" t="s">
        <v>72</v>
      </c>
      <c r="D34" s="5" t="s">
        <v>296</v>
      </c>
      <c r="E34" s="2" t="s">
        <v>252</v>
      </c>
      <c r="F34" s="3" t="s">
        <v>8</v>
      </c>
      <c r="G34" s="4" t="s">
        <v>131</v>
      </c>
      <c r="H34" s="7"/>
    </row>
    <row r="35" spans="2:8" ht="12.75">
      <c r="B35" s="49">
        <f>VLOOKUP(C35,Makes!C:D,2,FALSE)</f>
        <v>87</v>
      </c>
      <c r="C35" s="46" t="s">
        <v>72</v>
      </c>
      <c r="D35" s="5" t="s">
        <v>297</v>
      </c>
      <c r="E35" s="2" t="s">
        <v>252</v>
      </c>
      <c r="F35" s="3" t="s">
        <v>252</v>
      </c>
      <c r="G35" s="4" t="s">
        <v>298</v>
      </c>
      <c r="H35" s="7"/>
    </row>
    <row r="36" spans="2:8" ht="12.75">
      <c r="B36" s="49">
        <f>VLOOKUP(C36,Makes!C:D,2,FALSE)</f>
        <v>87</v>
      </c>
      <c r="C36" s="46" t="s">
        <v>72</v>
      </c>
      <c r="D36" s="5" t="s">
        <v>196</v>
      </c>
      <c r="E36" s="2" t="s">
        <v>149</v>
      </c>
      <c r="F36" s="3" t="s">
        <v>8</v>
      </c>
      <c r="G36" s="4" t="s">
        <v>197</v>
      </c>
      <c r="H36" s="7"/>
    </row>
    <row r="37" spans="2:8" ht="12.75">
      <c r="B37" s="49">
        <f>VLOOKUP(C37,Makes!C:D,2,FALSE)</f>
        <v>87</v>
      </c>
      <c r="C37" s="46" t="s">
        <v>72</v>
      </c>
      <c r="D37" s="5" t="s">
        <v>31</v>
      </c>
      <c r="E37" s="2" t="s">
        <v>252</v>
      </c>
      <c r="F37" s="3" t="s">
        <v>252</v>
      </c>
      <c r="G37" s="4" t="s">
        <v>42</v>
      </c>
      <c r="H37" s="7"/>
    </row>
    <row r="38" spans="2:8" ht="12.75">
      <c r="B38" s="49">
        <f>VLOOKUP(C38,Makes!C:D,2,FALSE)</f>
        <v>87</v>
      </c>
      <c r="C38" s="46" t="s">
        <v>72</v>
      </c>
      <c r="D38" s="5" t="s">
        <v>32</v>
      </c>
      <c r="E38" s="2" t="s">
        <v>252</v>
      </c>
      <c r="F38" s="3" t="s">
        <v>252</v>
      </c>
      <c r="G38" s="4" t="s">
        <v>41</v>
      </c>
      <c r="H38" s="7"/>
    </row>
    <row r="39" spans="2:8" ht="12.75">
      <c r="B39" s="49">
        <f>VLOOKUP(C39,Makes!C:D,2,FALSE)</f>
        <v>87</v>
      </c>
      <c r="C39" s="46" t="s">
        <v>72</v>
      </c>
      <c r="D39" s="5" t="s">
        <v>33</v>
      </c>
      <c r="E39" s="2" t="s">
        <v>149</v>
      </c>
      <c r="F39" s="3" t="s">
        <v>252</v>
      </c>
      <c r="G39" s="4" t="s">
        <v>40</v>
      </c>
      <c r="H39" s="7"/>
    </row>
    <row r="40" spans="2:8" ht="12.75">
      <c r="B40" s="49">
        <f>VLOOKUP(C40,Makes!C:D,2,FALSE)</f>
        <v>87</v>
      </c>
      <c r="C40" s="46" t="s">
        <v>72</v>
      </c>
      <c r="D40" s="5" t="s">
        <v>34</v>
      </c>
      <c r="E40" s="2" t="s">
        <v>252</v>
      </c>
      <c r="F40" s="3" t="s">
        <v>8</v>
      </c>
      <c r="G40" s="4" t="s">
        <v>39</v>
      </c>
      <c r="H40" s="7"/>
    </row>
    <row r="41" spans="2:8" ht="12.75">
      <c r="B41" s="49">
        <f>VLOOKUP(C41,Makes!C:D,2,FALSE)</f>
        <v>87</v>
      </c>
      <c r="C41" s="46" t="s">
        <v>72</v>
      </c>
      <c r="D41" s="5" t="s">
        <v>35</v>
      </c>
      <c r="E41" s="2" t="s">
        <v>149</v>
      </c>
      <c r="F41" s="3" t="s">
        <v>8</v>
      </c>
      <c r="G41" s="4" t="s">
        <v>38</v>
      </c>
      <c r="H41" s="7"/>
    </row>
    <row r="42" spans="2:8" ht="12.75">
      <c r="B42" s="49">
        <f>VLOOKUP(C42,Makes!C:D,2,FALSE)</f>
        <v>87</v>
      </c>
      <c r="C42" s="46" t="s">
        <v>72</v>
      </c>
      <c r="D42" s="5" t="s">
        <v>36</v>
      </c>
      <c r="E42" s="2" t="s">
        <v>252</v>
      </c>
      <c r="F42" s="3" t="s">
        <v>252</v>
      </c>
      <c r="G42" s="4" t="s">
        <v>37</v>
      </c>
      <c r="H42" s="7"/>
    </row>
    <row r="43" spans="2:8" ht="12.75">
      <c r="B43" s="49">
        <f>VLOOKUP(C43,Makes!C:D,2,FALSE)</f>
        <v>87</v>
      </c>
      <c r="C43" s="46" t="s">
        <v>72</v>
      </c>
      <c r="D43" s="5" t="s">
        <v>43</v>
      </c>
      <c r="E43" s="2" t="s">
        <v>312</v>
      </c>
      <c r="F43" s="3" t="s">
        <v>8</v>
      </c>
      <c r="G43" s="4" t="s">
        <v>45</v>
      </c>
      <c r="H43" s="7"/>
    </row>
    <row r="44" spans="2:8" ht="12.75">
      <c r="B44" s="49">
        <f>VLOOKUP(C44,Makes!C:D,2,FALSE)</f>
        <v>87</v>
      </c>
      <c r="C44" s="46" t="s">
        <v>72</v>
      </c>
      <c r="D44" s="5" t="s">
        <v>44</v>
      </c>
      <c r="E44" s="2" t="s">
        <v>252</v>
      </c>
      <c r="F44" s="3" t="s">
        <v>252</v>
      </c>
      <c r="G44" s="4" t="s">
        <v>46</v>
      </c>
      <c r="H44" s="7"/>
    </row>
    <row r="45" spans="2:8" ht="12.75">
      <c r="B45" s="49">
        <f>VLOOKUP(C45,Makes!C:D,2,FALSE)</f>
        <v>87</v>
      </c>
      <c r="C45" s="46" t="s">
        <v>72</v>
      </c>
      <c r="D45" s="5" t="s">
        <v>47</v>
      </c>
      <c r="E45" s="2" t="s">
        <v>252</v>
      </c>
      <c r="F45" s="3" t="s">
        <v>252</v>
      </c>
      <c r="G45" s="4" t="s">
        <v>50</v>
      </c>
      <c r="H45" s="7"/>
    </row>
    <row r="46" spans="2:8" ht="12.75">
      <c r="B46" s="49">
        <f>VLOOKUP(C46,Makes!C:D,2,FALSE)</f>
        <v>87</v>
      </c>
      <c r="C46" s="46" t="s">
        <v>72</v>
      </c>
      <c r="D46" s="5" t="s">
        <v>48</v>
      </c>
      <c r="E46" s="2" t="s">
        <v>149</v>
      </c>
      <c r="F46" s="3" t="s">
        <v>252</v>
      </c>
      <c r="G46" s="4" t="s">
        <v>49</v>
      </c>
      <c r="H46" s="7"/>
    </row>
    <row r="47" spans="2:8" ht="12.75">
      <c r="B47" s="49">
        <f>VLOOKUP(C47,Makes!C:D,2,FALSE)</f>
        <v>87</v>
      </c>
      <c r="C47" s="46" t="s">
        <v>72</v>
      </c>
      <c r="D47" s="5" t="s">
        <v>51</v>
      </c>
      <c r="E47" s="2" t="s">
        <v>149</v>
      </c>
      <c r="F47" s="3" t="s">
        <v>252</v>
      </c>
      <c r="G47" s="4" t="s">
        <v>52</v>
      </c>
      <c r="H47" s="7"/>
    </row>
    <row r="48" spans="2:8" ht="12.75">
      <c r="B48" s="49">
        <f>VLOOKUP(C48,Makes!C:D,2,FALSE)</f>
        <v>87</v>
      </c>
      <c r="C48" s="46" t="s">
        <v>72</v>
      </c>
      <c r="D48" s="5" t="s">
        <v>53</v>
      </c>
      <c r="E48" s="2" t="s">
        <v>252</v>
      </c>
      <c r="F48" s="3" t="s">
        <v>8</v>
      </c>
      <c r="G48" s="4" t="s">
        <v>54</v>
      </c>
      <c r="H48" s="7"/>
    </row>
    <row r="49" spans="2:8" ht="12.75">
      <c r="B49" s="49">
        <f>VLOOKUP(C49,Makes!C:D,2,FALSE)</f>
        <v>87</v>
      </c>
      <c r="C49" s="46" t="s">
        <v>72</v>
      </c>
      <c r="D49" s="5" t="s">
        <v>55</v>
      </c>
      <c r="E49" s="2" t="s">
        <v>149</v>
      </c>
      <c r="F49" s="3" t="s">
        <v>252</v>
      </c>
      <c r="G49" s="4" t="s">
        <v>56</v>
      </c>
      <c r="H49" s="7"/>
    </row>
    <row r="50" spans="2:8" ht="12.75">
      <c r="B50" s="49">
        <f>VLOOKUP(C50,Makes!C:D,2,FALSE)</f>
        <v>87</v>
      </c>
      <c r="C50" s="46" t="s">
        <v>72</v>
      </c>
      <c r="D50" s="5" t="s">
        <v>57</v>
      </c>
      <c r="E50" s="2" t="s">
        <v>149</v>
      </c>
      <c r="F50" s="3" t="s">
        <v>252</v>
      </c>
      <c r="G50" s="4" t="s">
        <v>58</v>
      </c>
      <c r="H50" s="7"/>
    </row>
    <row r="51" spans="2:8" ht="12.75">
      <c r="B51" s="49">
        <f>VLOOKUP(C51,Makes!C:D,2,FALSE)</f>
        <v>87</v>
      </c>
      <c r="C51" s="46" t="s">
        <v>72</v>
      </c>
      <c r="D51" s="5" t="s">
        <v>59</v>
      </c>
      <c r="E51" s="2" t="s">
        <v>252</v>
      </c>
      <c r="F51" s="3" t="s">
        <v>8</v>
      </c>
      <c r="G51" s="4" t="s">
        <v>60</v>
      </c>
      <c r="H51" s="7"/>
    </row>
    <row r="52" spans="2:8" ht="12.75">
      <c r="B52" s="49">
        <f>VLOOKUP(C52,Makes!C:D,2,FALSE)</f>
        <v>87</v>
      </c>
      <c r="C52" s="46" t="s">
        <v>72</v>
      </c>
      <c r="D52" s="5" t="s">
        <v>61</v>
      </c>
      <c r="E52" s="2" t="s">
        <v>149</v>
      </c>
      <c r="F52" s="3" t="s">
        <v>252</v>
      </c>
      <c r="G52" s="4" t="s">
        <v>62</v>
      </c>
      <c r="H52" s="7"/>
    </row>
    <row r="53" spans="2:8" ht="12.75">
      <c r="B53" s="49">
        <f>VLOOKUP(C53,Makes!C:D,2,FALSE)</f>
        <v>87</v>
      </c>
      <c r="C53" s="46" t="s">
        <v>72</v>
      </c>
      <c r="D53" s="5" t="s">
        <v>198</v>
      </c>
      <c r="E53" s="2" t="s">
        <v>149</v>
      </c>
      <c r="F53" s="3" t="s">
        <v>8</v>
      </c>
      <c r="G53" s="4" t="s">
        <v>201</v>
      </c>
      <c r="H53" s="7"/>
    </row>
    <row r="54" spans="2:8" ht="12.75">
      <c r="B54" s="49">
        <f>VLOOKUP(C54,Makes!C:D,2,FALSE)</f>
        <v>87</v>
      </c>
      <c r="C54" s="46" t="s">
        <v>72</v>
      </c>
      <c r="D54" s="5" t="s">
        <v>199</v>
      </c>
      <c r="E54" s="2" t="s">
        <v>149</v>
      </c>
      <c r="F54" s="3" t="s">
        <v>8</v>
      </c>
      <c r="G54" s="4" t="s">
        <v>200</v>
      </c>
      <c r="H54" s="7"/>
    </row>
    <row r="55" spans="2:8" ht="12.75">
      <c r="B55" s="49">
        <f>VLOOKUP(C55,Makes!C:D,2,FALSE)</f>
        <v>87</v>
      </c>
      <c r="C55" s="46" t="s">
        <v>72</v>
      </c>
      <c r="D55" s="5" t="s">
        <v>63</v>
      </c>
      <c r="E55" s="2" t="s">
        <v>149</v>
      </c>
      <c r="F55" s="3" t="s">
        <v>8</v>
      </c>
      <c r="G55" s="4" t="s">
        <v>305</v>
      </c>
      <c r="H55" s="7"/>
    </row>
    <row r="56" spans="2:8" ht="12.75">
      <c r="B56" s="49">
        <f>VLOOKUP(C56,Makes!C:D,2,FALSE)</f>
        <v>87</v>
      </c>
      <c r="C56" s="46" t="s">
        <v>72</v>
      </c>
      <c r="D56" s="5" t="s">
        <v>64</v>
      </c>
      <c r="E56" s="2" t="s">
        <v>149</v>
      </c>
      <c r="F56" s="3" t="s">
        <v>8</v>
      </c>
      <c r="G56" s="4" t="s">
        <v>306</v>
      </c>
      <c r="H56" s="7"/>
    </row>
    <row r="57" spans="2:8" ht="12.75">
      <c r="B57" s="49">
        <f>VLOOKUP(C57,Makes!C:D,2,FALSE)</f>
        <v>87</v>
      </c>
      <c r="C57" s="46" t="s">
        <v>72</v>
      </c>
      <c r="D57" s="5" t="s">
        <v>65</v>
      </c>
      <c r="E57" s="2" t="s">
        <v>312</v>
      </c>
      <c r="F57" s="3" t="s">
        <v>252</v>
      </c>
      <c r="G57" s="4" t="s">
        <v>67</v>
      </c>
      <c r="H57" s="7"/>
    </row>
    <row r="58" spans="2:8" ht="12.75">
      <c r="B58" s="49">
        <f>VLOOKUP(C58,Makes!C:D,2,FALSE)</f>
        <v>87</v>
      </c>
      <c r="C58" s="46" t="s">
        <v>72</v>
      </c>
      <c r="D58" s="5" t="s">
        <v>66</v>
      </c>
      <c r="E58" s="2" t="s">
        <v>252</v>
      </c>
      <c r="F58" s="3" t="s">
        <v>8</v>
      </c>
      <c r="G58" s="4" t="s">
        <v>68</v>
      </c>
      <c r="H58" s="7"/>
    </row>
    <row r="59" spans="2:8" ht="13.5" thickBot="1">
      <c r="B59" s="49">
        <f>VLOOKUP(C59,Makes!C:D,2,FALSE)</f>
        <v>87</v>
      </c>
      <c r="C59" s="46" t="s">
        <v>72</v>
      </c>
      <c r="D59" s="5" t="s">
        <v>69</v>
      </c>
      <c r="E59" s="2" t="s">
        <v>252</v>
      </c>
      <c r="F59" s="3" t="s">
        <v>252</v>
      </c>
      <c r="G59" s="4" t="s">
        <v>70</v>
      </c>
      <c r="H59" s="7"/>
    </row>
    <row r="60" spans="1:7" ht="13.5" thickTop="1">
      <c r="A60" s="1" t="s">
        <v>307</v>
      </c>
      <c r="B60" s="8"/>
      <c r="C60" s="8"/>
      <c r="D60" s="8"/>
      <c r="E60" s="8"/>
      <c r="F60" s="8"/>
      <c r="G60" s="8"/>
    </row>
    <row r="61" spans="2:7" ht="26.25">
      <c r="B61" s="6"/>
      <c r="C61" s="6" t="s">
        <v>414</v>
      </c>
      <c r="D61" s="6"/>
      <c r="E61" s="6"/>
      <c r="F61" s="6"/>
      <c r="G61" s="6"/>
    </row>
    <row r="62" spans="2:7" ht="13.5" thickBot="1">
      <c r="B62" s="9"/>
      <c r="C62" s="9"/>
      <c r="D62" s="9"/>
      <c r="E62" s="9"/>
      <c r="F62" s="9"/>
      <c r="G62" s="9"/>
    </row>
    <row r="63" spans="2:8" ht="13.5" thickTop="1">
      <c r="B63" s="49">
        <f>VLOOKUP(C63,Makes!C:D,2,FALSE)</f>
        <v>176</v>
      </c>
      <c r="C63" s="46" t="s">
        <v>357</v>
      </c>
      <c r="D63" s="5" t="s">
        <v>110</v>
      </c>
      <c r="E63" s="2" t="s">
        <v>149</v>
      </c>
      <c r="F63" s="3" t="s">
        <v>8</v>
      </c>
      <c r="G63" s="4" t="s">
        <v>374</v>
      </c>
      <c r="H63" s="7"/>
    </row>
    <row r="64" spans="2:8" ht="12.75">
      <c r="B64" s="49">
        <f>VLOOKUP(C64,Makes!C:D,2,FALSE)</f>
        <v>176</v>
      </c>
      <c r="C64" s="46" t="s">
        <v>357</v>
      </c>
      <c r="D64" s="5" t="s">
        <v>111</v>
      </c>
      <c r="E64" s="2" t="s">
        <v>149</v>
      </c>
      <c r="F64" s="3" t="s">
        <v>8</v>
      </c>
      <c r="G64" s="4" t="s">
        <v>373</v>
      </c>
      <c r="H64" s="7"/>
    </row>
    <row r="65" spans="2:8" ht="12.75">
      <c r="B65" s="49">
        <f>VLOOKUP(C65,Makes!C:D,2,FALSE)</f>
        <v>176</v>
      </c>
      <c r="C65" s="46" t="s">
        <v>357</v>
      </c>
      <c r="D65" s="5" t="s">
        <v>328</v>
      </c>
      <c r="E65" s="2" t="s">
        <v>149</v>
      </c>
      <c r="F65" s="3" t="s">
        <v>252</v>
      </c>
      <c r="G65" s="4" t="s">
        <v>369</v>
      </c>
      <c r="H65" s="7"/>
    </row>
    <row r="66" spans="2:8" ht="12.75">
      <c r="B66" s="49">
        <f>VLOOKUP(C66,Makes!C:D,2,FALSE)</f>
        <v>176</v>
      </c>
      <c r="C66" s="46" t="s">
        <v>357</v>
      </c>
      <c r="D66" s="5" t="s">
        <v>332</v>
      </c>
      <c r="E66" s="2" t="s">
        <v>252</v>
      </c>
      <c r="F66" s="3" t="s">
        <v>252</v>
      </c>
      <c r="G66" s="4" t="s">
        <v>95</v>
      </c>
      <c r="H66" s="7"/>
    </row>
    <row r="67" spans="2:8" ht="12.75">
      <c r="B67" s="49">
        <f>VLOOKUP(C67,Makes!C:D,2,FALSE)</f>
        <v>176</v>
      </c>
      <c r="C67" s="46" t="s">
        <v>357</v>
      </c>
      <c r="D67" s="5" t="s">
        <v>83</v>
      </c>
      <c r="E67" s="2" t="s">
        <v>149</v>
      </c>
      <c r="F67" s="3" t="s">
        <v>8</v>
      </c>
      <c r="G67" s="4" t="s">
        <v>84</v>
      </c>
      <c r="H67" s="7"/>
    </row>
    <row r="68" spans="2:8" ht="12.75">
      <c r="B68" s="49">
        <f>VLOOKUP(C68,Makes!C:D,2,FALSE)</f>
        <v>176</v>
      </c>
      <c r="C68" s="46" t="s">
        <v>357</v>
      </c>
      <c r="D68" s="5" t="s">
        <v>91</v>
      </c>
      <c r="E68" s="2" t="s">
        <v>362</v>
      </c>
      <c r="F68" s="3" t="s">
        <v>8</v>
      </c>
      <c r="G68" s="4" t="s">
        <v>92</v>
      </c>
      <c r="H68" s="7"/>
    </row>
    <row r="69" spans="2:8" ht="12.75">
      <c r="B69" s="49">
        <f>VLOOKUP(C69,Makes!C:D,2,FALSE)</f>
        <v>176</v>
      </c>
      <c r="C69" s="46" t="s">
        <v>357</v>
      </c>
      <c r="D69" s="5" t="s">
        <v>320</v>
      </c>
      <c r="E69" s="2" t="s">
        <v>149</v>
      </c>
      <c r="F69" s="3" t="s">
        <v>252</v>
      </c>
      <c r="G69" s="4" t="s">
        <v>375</v>
      </c>
      <c r="H69" s="7"/>
    </row>
    <row r="70" spans="2:8" ht="12.75">
      <c r="B70" s="49">
        <f>VLOOKUP(C70,Makes!C:D,2,FALSE)</f>
        <v>176</v>
      </c>
      <c r="C70" s="46" t="s">
        <v>357</v>
      </c>
      <c r="D70" s="5" t="s">
        <v>331</v>
      </c>
      <c r="E70" s="2" t="s">
        <v>252</v>
      </c>
      <c r="F70" s="3" t="s">
        <v>252</v>
      </c>
      <c r="G70" s="4" t="s">
        <v>212</v>
      </c>
      <c r="H70" s="7"/>
    </row>
    <row r="71" spans="2:8" ht="12.75">
      <c r="B71" s="49">
        <f>VLOOKUP(C71,Makes!C:D,2,FALSE)</f>
        <v>176</v>
      </c>
      <c r="C71" s="46" t="s">
        <v>357</v>
      </c>
      <c r="D71" s="5" t="s">
        <v>86</v>
      </c>
      <c r="E71" s="2" t="s">
        <v>149</v>
      </c>
      <c r="F71" s="3" t="s">
        <v>8</v>
      </c>
      <c r="G71" s="4" t="s">
        <v>105</v>
      </c>
      <c r="H71" s="7"/>
    </row>
    <row r="72" spans="2:8" ht="12.75">
      <c r="B72" s="49">
        <f>VLOOKUP(C72,Makes!C:D,2,FALSE)</f>
        <v>176</v>
      </c>
      <c r="C72" s="46" t="s">
        <v>357</v>
      </c>
      <c r="D72" s="5" t="s">
        <v>345</v>
      </c>
      <c r="E72" s="2" t="s">
        <v>149</v>
      </c>
      <c r="F72" s="3" t="s">
        <v>252</v>
      </c>
      <c r="G72" s="4" t="s">
        <v>136</v>
      </c>
      <c r="H72" s="7"/>
    </row>
    <row r="73" spans="2:8" ht="12.75">
      <c r="B73" s="49">
        <f>VLOOKUP(C73,Makes!C:D,2,FALSE)</f>
        <v>176</v>
      </c>
      <c r="C73" s="46" t="s">
        <v>357</v>
      </c>
      <c r="D73" s="5" t="s">
        <v>340</v>
      </c>
      <c r="E73" s="2" t="s">
        <v>149</v>
      </c>
      <c r="F73" s="3" t="s">
        <v>8</v>
      </c>
      <c r="G73" s="4" t="s">
        <v>376</v>
      </c>
      <c r="H73" s="7"/>
    </row>
    <row r="74" spans="2:8" ht="12.75">
      <c r="B74" s="49">
        <f>VLOOKUP(C74,Makes!C:D,2,FALSE)</f>
        <v>176</v>
      </c>
      <c r="C74" s="46" t="s">
        <v>357</v>
      </c>
      <c r="D74" s="5" t="s">
        <v>349</v>
      </c>
      <c r="E74" s="2" t="s">
        <v>149</v>
      </c>
      <c r="F74" s="3" t="s">
        <v>8</v>
      </c>
      <c r="G74" s="4" t="s">
        <v>112</v>
      </c>
      <c r="H74" s="7"/>
    </row>
    <row r="75" spans="2:8" ht="12.75">
      <c r="B75" s="49">
        <f>VLOOKUP(C75,Makes!C:D,2,FALSE)</f>
        <v>176</v>
      </c>
      <c r="C75" s="46" t="s">
        <v>357</v>
      </c>
      <c r="D75" s="5" t="s">
        <v>96</v>
      </c>
      <c r="E75" s="2" t="s">
        <v>252</v>
      </c>
      <c r="F75" s="3" t="s">
        <v>252</v>
      </c>
      <c r="G75" s="4" t="s">
        <v>99</v>
      </c>
      <c r="H75" s="7"/>
    </row>
    <row r="76" spans="2:8" ht="12.75">
      <c r="B76" s="49">
        <f>VLOOKUP(C76,Makes!C:D,2,FALSE)</f>
        <v>176</v>
      </c>
      <c r="C76" s="46" t="s">
        <v>357</v>
      </c>
      <c r="D76" s="5" t="s">
        <v>322</v>
      </c>
      <c r="E76" s="2" t="s">
        <v>149</v>
      </c>
      <c r="F76" s="3" t="s">
        <v>8</v>
      </c>
      <c r="G76" s="4" t="s">
        <v>1</v>
      </c>
      <c r="H76" s="7"/>
    </row>
    <row r="77" spans="2:8" ht="12.75">
      <c r="B77" s="49">
        <f>VLOOKUP(C77,Makes!C:D,2,FALSE)</f>
        <v>176</v>
      </c>
      <c r="C77" s="46" t="s">
        <v>357</v>
      </c>
      <c r="D77" s="5" t="s">
        <v>359</v>
      </c>
      <c r="E77" s="2" t="s">
        <v>252</v>
      </c>
      <c r="F77" s="3" t="s">
        <v>252</v>
      </c>
      <c r="G77" s="4" t="s">
        <v>250</v>
      </c>
      <c r="H77" s="7"/>
    </row>
    <row r="78" spans="2:8" ht="12.75">
      <c r="B78" s="49">
        <f>VLOOKUP(C78,Makes!C:D,2,FALSE)</f>
        <v>176</v>
      </c>
      <c r="C78" s="46" t="s">
        <v>357</v>
      </c>
      <c r="D78" s="5" t="s">
        <v>329</v>
      </c>
      <c r="E78" s="2" t="s">
        <v>149</v>
      </c>
      <c r="F78" s="3" t="s">
        <v>252</v>
      </c>
      <c r="G78" s="4" t="s">
        <v>377</v>
      </c>
      <c r="H78" s="7"/>
    </row>
    <row r="79" spans="2:8" ht="12.75">
      <c r="B79" s="49">
        <f>VLOOKUP(C79,Makes!C:D,2,FALSE)</f>
        <v>176</v>
      </c>
      <c r="C79" s="46" t="s">
        <v>357</v>
      </c>
      <c r="D79" s="5" t="s">
        <v>350</v>
      </c>
      <c r="E79" s="2" t="s">
        <v>252</v>
      </c>
      <c r="F79" s="3" t="s">
        <v>8</v>
      </c>
      <c r="G79" s="4" t="s">
        <v>251</v>
      </c>
      <c r="H79" s="7"/>
    </row>
    <row r="80" spans="2:8" ht="12.75">
      <c r="B80" s="49">
        <f>VLOOKUP(C80,Makes!C:D,2,FALSE)</f>
        <v>176</v>
      </c>
      <c r="C80" s="46" t="s">
        <v>357</v>
      </c>
      <c r="D80" s="5" t="s">
        <v>321</v>
      </c>
      <c r="E80" s="2" t="s">
        <v>149</v>
      </c>
      <c r="F80" s="3" t="s">
        <v>8</v>
      </c>
      <c r="G80" s="4" t="s">
        <v>82</v>
      </c>
      <c r="H80" s="7"/>
    </row>
    <row r="81" spans="2:8" ht="25.5">
      <c r="B81" s="49">
        <f>VLOOKUP(C81,Makes!C:D,2,FALSE)</f>
        <v>176</v>
      </c>
      <c r="C81" s="46" t="s">
        <v>357</v>
      </c>
      <c r="D81" s="5" t="s">
        <v>317</v>
      </c>
      <c r="E81" s="2" t="s">
        <v>149</v>
      </c>
      <c r="F81" s="3" t="s">
        <v>8</v>
      </c>
      <c r="G81" s="10" t="s">
        <v>107</v>
      </c>
      <c r="H81" s="7"/>
    </row>
    <row r="82" spans="2:8" ht="12.75">
      <c r="B82" s="49">
        <f>VLOOKUP(C82,Makes!C:D,2,FALSE)</f>
        <v>176</v>
      </c>
      <c r="C82" s="46" t="s">
        <v>357</v>
      </c>
      <c r="D82" s="5" t="s">
        <v>330</v>
      </c>
      <c r="E82" s="2" t="s">
        <v>252</v>
      </c>
      <c r="F82" s="3" t="s">
        <v>252</v>
      </c>
      <c r="G82" s="4" t="s">
        <v>113</v>
      </c>
      <c r="H82" s="7"/>
    </row>
    <row r="83" spans="2:8" ht="12.75">
      <c r="B83" s="49">
        <f>VLOOKUP(C83,Makes!C:D,2,FALSE)</f>
        <v>176</v>
      </c>
      <c r="C83" s="46" t="s">
        <v>357</v>
      </c>
      <c r="D83" s="5" t="s">
        <v>354</v>
      </c>
      <c r="E83" s="2" t="s">
        <v>252</v>
      </c>
      <c r="F83" s="3" t="s">
        <v>252</v>
      </c>
      <c r="G83" s="4" t="s">
        <v>139</v>
      </c>
      <c r="H83" s="7"/>
    </row>
    <row r="84" spans="2:8" ht="12.75">
      <c r="B84" s="49">
        <f>VLOOKUP(C84,Makes!C:D,2,FALSE)</f>
        <v>176</v>
      </c>
      <c r="C84" s="46" t="s">
        <v>357</v>
      </c>
      <c r="D84" s="5" t="s">
        <v>367</v>
      </c>
      <c r="E84" s="2" t="s">
        <v>149</v>
      </c>
      <c r="F84" s="3" t="s">
        <v>8</v>
      </c>
      <c r="G84" s="4" t="s">
        <v>133</v>
      </c>
      <c r="H84" s="7"/>
    </row>
    <row r="85" spans="2:8" ht="12.75">
      <c r="B85" s="49">
        <f>VLOOKUP(C85,Makes!C:D,2,FALSE)</f>
        <v>176</v>
      </c>
      <c r="C85" s="46" t="s">
        <v>357</v>
      </c>
      <c r="D85" s="5" t="s">
        <v>368</v>
      </c>
      <c r="E85" s="2" t="s">
        <v>149</v>
      </c>
      <c r="F85" s="3" t="s">
        <v>8</v>
      </c>
      <c r="G85" s="4" t="s">
        <v>134</v>
      </c>
      <c r="H85" s="7"/>
    </row>
    <row r="86" spans="2:8" ht="12.75">
      <c r="B86" s="49">
        <f>VLOOKUP(C86,Makes!C:D,2,FALSE)</f>
        <v>176</v>
      </c>
      <c r="C86" s="46" t="s">
        <v>357</v>
      </c>
      <c r="D86" s="5" t="s">
        <v>323</v>
      </c>
      <c r="E86" s="2" t="s">
        <v>149</v>
      </c>
      <c r="F86" s="3" t="s">
        <v>8</v>
      </c>
      <c r="G86" s="4" t="s">
        <v>378</v>
      </c>
      <c r="H86" s="7"/>
    </row>
    <row r="87" spans="2:8" ht="12.75">
      <c r="B87" s="49">
        <f>VLOOKUP(C87,Makes!C:D,2,FALSE)</f>
        <v>176</v>
      </c>
      <c r="C87" s="46" t="s">
        <v>357</v>
      </c>
      <c r="D87" s="5" t="s">
        <v>75</v>
      </c>
      <c r="E87" s="2" t="s">
        <v>149</v>
      </c>
      <c r="F87" s="3" t="s">
        <v>8</v>
      </c>
      <c r="G87" s="4" t="s">
        <v>76</v>
      </c>
      <c r="H87" s="7"/>
    </row>
    <row r="88" spans="2:8" ht="12.75">
      <c r="B88" s="49">
        <f>VLOOKUP(C88,Makes!C:D,2,FALSE)</f>
        <v>176</v>
      </c>
      <c r="C88" s="46" t="s">
        <v>357</v>
      </c>
      <c r="D88" s="5" t="s">
        <v>352</v>
      </c>
      <c r="E88" s="2" t="s">
        <v>149</v>
      </c>
      <c r="F88" s="3" t="s">
        <v>8</v>
      </c>
      <c r="G88" s="4" t="s">
        <v>3</v>
      </c>
      <c r="H88" s="7"/>
    </row>
    <row r="89" spans="2:8" ht="12.75">
      <c r="B89" s="49">
        <f>VLOOKUP(C89,Makes!C:D,2,FALSE)</f>
        <v>176</v>
      </c>
      <c r="C89" s="46" t="s">
        <v>357</v>
      </c>
      <c r="D89" s="5" t="s">
        <v>81</v>
      </c>
      <c r="E89" s="2" t="s">
        <v>149</v>
      </c>
      <c r="F89" s="3" t="s">
        <v>252</v>
      </c>
      <c r="G89" s="4" t="s">
        <v>2</v>
      </c>
      <c r="H89" s="7"/>
    </row>
    <row r="90" spans="2:8" ht="12.75">
      <c r="B90" s="49">
        <f>VLOOKUP(C90,Makes!C:D,2,FALSE)</f>
        <v>176</v>
      </c>
      <c r="C90" s="46" t="s">
        <v>357</v>
      </c>
      <c r="D90" s="5" t="s">
        <v>360</v>
      </c>
      <c r="E90" s="2" t="s">
        <v>252</v>
      </c>
      <c r="F90" s="3" t="s">
        <v>252</v>
      </c>
      <c r="G90" s="4" t="s">
        <v>213</v>
      </c>
      <c r="H90" s="7"/>
    </row>
    <row r="91" spans="2:8" ht="12.75">
      <c r="B91" s="49">
        <f>VLOOKUP(C91,Makes!C:D,2,FALSE)</f>
        <v>176</v>
      </c>
      <c r="C91" s="46" t="s">
        <v>357</v>
      </c>
      <c r="D91" s="5" t="s">
        <v>358</v>
      </c>
      <c r="E91" s="2" t="s">
        <v>252</v>
      </c>
      <c r="F91" s="3" t="s">
        <v>252</v>
      </c>
      <c r="G91" s="4" t="s">
        <v>211</v>
      </c>
      <c r="H91" s="7"/>
    </row>
    <row r="92" spans="2:8" ht="12.75">
      <c r="B92" s="49">
        <f>VLOOKUP(C92,Makes!C:D,2,FALSE)</f>
        <v>176</v>
      </c>
      <c r="C92" s="46" t="s">
        <v>357</v>
      </c>
      <c r="D92" s="5" t="s">
        <v>333</v>
      </c>
      <c r="E92" s="2" t="s">
        <v>252</v>
      </c>
      <c r="F92" s="3" t="s">
        <v>252</v>
      </c>
      <c r="G92" s="4" t="s">
        <v>210</v>
      </c>
      <c r="H92" s="7"/>
    </row>
    <row r="93" spans="2:8" ht="12.75">
      <c r="B93" s="49">
        <f>VLOOKUP(C93,Makes!C:D,2,FALSE)</f>
        <v>176</v>
      </c>
      <c r="C93" s="46" t="s">
        <v>357</v>
      </c>
      <c r="D93" s="5" t="s">
        <v>344</v>
      </c>
      <c r="E93" s="2" t="s">
        <v>149</v>
      </c>
      <c r="F93" s="3" t="s">
        <v>252</v>
      </c>
      <c r="G93" s="4" t="s">
        <v>103</v>
      </c>
      <c r="H93" s="7"/>
    </row>
    <row r="94" spans="2:8" ht="12.75">
      <c r="B94" s="49">
        <f>VLOOKUP(C94,Makes!C:D,2,FALSE)</f>
        <v>176</v>
      </c>
      <c r="C94" s="46" t="s">
        <v>357</v>
      </c>
      <c r="D94" s="5" t="s">
        <v>364</v>
      </c>
      <c r="E94" s="2" t="s">
        <v>149</v>
      </c>
      <c r="F94" s="3" t="s">
        <v>252</v>
      </c>
      <c r="G94" s="4" t="s">
        <v>379</v>
      </c>
      <c r="H94" s="7"/>
    </row>
    <row r="95" spans="2:8" ht="12.75">
      <c r="B95" s="49">
        <f>VLOOKUP(C95,Makes!C:D,2,FALSE)</f>
        <v>176</v>
      </c>
      <c r="C95" s="46" t="s">
        <v>357</v>
      </c>
      <c r="D95" s="5" t="s">
        <v>341</v>
      </c>
      <c r="E95" s="2" t="s">
        <v>149</v>
      </c>
      <c r="F95" s="3" t="s">
        <v>252</v>
      </c>
      <c r="G95" s="4" t="s">
        <v>380</v>
      </c>
      <c r="H95" s="7"/>
    </row>
    <row r="96" spans="2:8" ht="12.75">
      <c r="B96" s="49">
        <f>VLOOKUP(C96,Makes!C:D,2,FALSE)</f>
        <v>176</v>
      </c>
      <c r="C96" s="46" t="s">
        <v>357</v>
      </c>
      <c r="D96" s="5" t="s">
        <v>79</v>
      </c>
      <c r="E96" s="2" t="s">
        <v>149</v>
      </c>
      <c r="F96" s="3" t="s">
        <v>8</v>
      </c>
      <c r="G96" s="4" t="s">
        <v>78</v>
      </c>
      <c r="H96" s="7"/>
    </row>
    <row r="97" spans="2:8" ht="12.75">
      <c r="B97" s="49">
        <f>VLOOKUP(C97,Makes!C:D,2,FALSE)</f>
        <v>176</v>
      </c>
      <c r="C97" s="46" t="s">
        <v>357</v>
      </c>
      <c r="D97" s="5" t="s">
        <v>356</v>
      </c>
      <c r="E97" s="2" t="s">
        <v>252</v>
      </c>
      <c r="F97" s="3" t="s">
        <v>252</v>
      </c>
      <c r="G97" s="4" t="s">
        <v>104</v>
      </c>
      <c r="H97" s="7"/>
    </row>
    <row r="98" spans="2:8" ht="12.75">
      <c r="B98" s="49">
        <f>VLOOKUP(C98,Makes!C:D,2,FALSE)</f>
        <v>176</v>
      </c>
      <c r="C98" s="46" t="s">
        <v>357</v>
      </c>
      <c r="D98" s="5" t="s">
        <v>348</v>
      </c>
      <c r="E98" s="2" t="s">
        <v>149</v>
      </c>
      <c r="F98" s="3" t="s">
        <v>8</v>
      </c>
      <c r="G98" s="4" t="s">
        <v>135</v>
      </c>
      <c r="H98" s="7"/>
    </row>
    <row r="99" spans="2:8" ht="12.75">
      <c r="B99" s="49">
        <f>VLOOKUP(C99,Makes!C:D,2,FALSE)</f>
        <v>176</v>
      </c>
      <c r="C99" s="46" t="s">
        <v>357</v>
      </c>
      <c r="D99" s="5" t="s">
        <v>324</v>
      </c>
      <c r="E99" s="2" t="s">
        <v>252</v>
      </c>
      <c r="F99" s="3" t="s">
        <v>8</v>
      </c>
      <c r="G99" s="4" t="s">
        <v>381</v>
      </c>
      <c r="H99" s="7"/>
    </row>
    <row r="100" spans="2:8" ht="12.75">
      <c r="B100" s="49">
        <f>VLOOKUP(C100,Makes!C:D,2,FALSE)</f>
        <v>176</v>
      </c>
      <c r="C100" s="46" t="s">
        <v>357</v>
      </c>
      <c r="D100" s="5" t="s">
        <v>325</v>
      </c>
      <c r="E100" s="2" t="s">
        <v>149</v>
      </c>
      <c r="F100" s="3" t="s">
        <v>8</v>
      </c>
      <c r="G100" s="4" t="s">
        <v>101</v>
      </c>
      <c r="H100" s="7"/>
    </row>
    <row r="101" spans="2:8" ht="12.75">
      <c r="B101" s="49">
        <f>VLOOKUP(C101,Makes!C:D,2,FALSE)</f>
        <v>176</v>
      </c>
      <c r="C101" s="46" t="s">
        <v>357</v>
      </c>
      <c r="D101" s="5" t="s">
        <v>102</v>
      </c>
      <c r="E101" s="2" t="s">
        <v>252</v>
      </c>
      <c r="F101" s="3" t="s">
        <v>252</v>
      </c>
      <c r="G101" s="4" t="s">
        <v>100</v>
      </c>
      <c r="H101" s="7"/>
    </row>
    <row r="102" spans="2:8" ht="12.75">
      <c r="B102" s="49">
        <f>VLOOKUP(C102,Makes!C:D,2,FALSE)</f>
        <v>176</v>
      </c>
      <c r="C102" s="46" t="s">
        <v>357</v>
      </c>
      <c r="D102" s="5" t="s">
        <v>334</v>
      </c>
      <c r="E102" s="2" t="s">
        <v>252</v>
      </c>
      <c r="F102" s="3" t="s">
        <v>252</v>
      </c>
      <c r="G102" s="4" t="s">
        <v>214</v>
      </c>
      <c r="H102" s="7"/>
    </row>
    <row r="103" spans="2:8" ht="12.75">
      <c r="B103" s="49">
        <f>VLOOKUP(C103,Makes!C:D,2,FALSE)</f>
        <v>176</v>
      </c>
      <c r="C103" s="46" t="s">
        <v>357</v>
      </c>
      <c r="D103" s="5" t="s">
        <v>365</v>
      </c>
      <c r="E103" s="2" t="s">
        <v>149</v>
      </c>
      <c r="F103" s="3" t="s">
        <v>252</v>
      </c>
      <c r="G103" s="4" t="s">
        <v>132</v>
      </c>
      <c r="H103" s="7"/>
    </row>
    <row r="104" spans="2:8" ht="12.75">
      <c r="B104" s="49">
        <f>VLOOKUP(C104,Makes!C:D,2,FALSE)</f>
        <v>176</v>
      </c>
      <c r="C104" s="46" t="s">
        <v>357</v>
      </c>
      <c r="D104" s="5" t="s">
        <v>97</v>
      </c>
      <c r="E104" s="2" t="s">
        <v>252</v>
      </c>
      <c r="F104" s="3" t="s">
        <v>252</v>
      </c>
      <c r="G104" s="4" t="s">
        <v>98</v>
      </c>
      <c r="H104" s="7"/>
    </row>
    <row r="105" spans="2:8" ht="25.5">
      <c r="B105" s="49">
        <f>VLOOKUP(C105,Makes!C:D,2,FALSE)</f>
        <v>176</v>
      </c>
      <c r="C105" s="46" t="s">
        <v>357</v>
      </c>
      <c r="D105" s="5" t="s">
        <v>336</v>
      </c>
      <c r="E105" s="2" t="s">
        <v>252</v>
      </c>
      <c r="F105" s="3" t="s">
        <v>8</v>
      </c>
      <c r="G105" s="10" t="s">
        <v>106</v>
      </c>
      <c r="H105" s="7"/>
    </row>
    <row r="106" spans="2:8" ht="12.75">
      <c r="B106" s="49">
        <f>VLOOKUP(C106,Makes!C:D,2,FALSE)</f>
        <v>176</v>
      </c>
      <c r="C106" s="46" t="s">
        <v>357</v>
      </c>
      <c r="D106" s="5" t="s">
        <v>351</v>
      </c>
      <c r="E106" s="2" t="s">
        <v>252</v>
      </c>
      <c r="F106" s="3" t="s">
        <v>8</v>
      </c>
      <c r="G106" s="4" t="s">
        <v>109</v>
      </c>
      <c r="H106" s="7"/>
    </row>
    <row r="107" spans="2:8" ht="12.75">
      <c r="B107" s="49">
        <f>VLOOKUP(C107,Makes!C:D,2,FALSE)</f>
        <v>176</v>
      </c>
      <c r="C107" s="46" t="s">
        <v>357</v>
      </c>
      <c r="D107" s="5" t="s">
        <v>326</v>
      </c>
      <c r="E107" s="2" t="s">
        <v>252</v>
      </c>
      <c r="F107" s="3" t="s">
        <v>8</v>
      </c>
      <c r="G107" s="4" t="s">
        <v>382</v>
      </c>
      <c r="H107" s="7"/>
    </row>
    <row r="108" spans="2:8" ht="12.75">
      <c r="B108" s="49">
        <f>VLOOKUP(C108,Makes!C:D,2,FALSE)</f>
        <v>176</v>
      </c>
      <c r="C108" s="46" t="s">
        <v>357</v>
      </c>
      <c r="D108" s="5" t="s">
        <v>335</v>
      </c>
      <c r="E108" s="2" t="s">
        <v>252</v>
      </c>
      <c r="F108" s="3" t="s">
        <v>252</v>
      </c>
      <c r="G108" s="4" t="s">
        <v>389</v>
      </c>
      <c r="H108" s="7"/>
    </row>
    <row r="109" spans="2:8" ht="12.75">
      <c r="B109" s="49">
        <f>VLOOKUP(C109,Makes!C:D,2,FALSE)</f>
        <v>176</v>
      </c>
      <c r="C109" s="46" t="s">
        <v>357</v>
      </c>
      <c r="D109" s="5" t="s">
        <v>338</v>
      </c>
      <c r="E109" s="2" t="s">
        <v>252</v>
      </c>
      <c r="F109" s="3" t="s">
        <v>252</v>
      </c>
      <c r="G109" s="4" t="s">
        <v>390</v>
      </c>
      <c r="H109" s="7"/>
    </row>
    <row r="110" spans="2:8" ht="12.75">
      <c r="B110" s="49">
        <f>VLOOKUP(C110,Makes!C:D,2,FALSE)</f>
        <v>176</v>
      </c>
      <c r="C110" s="46" t="s">
        <v>357</v>
      </c>
      <c r="D110" s="5" t="s">
        <v>353</v>
      </c>
      <c r="E110" s="2" t="s">
        <v>149</v>
      </c>
      <c r="F110" s="3" t="s">
        <v>8</v>
      </c>
      <c r="G110" s="4" t="s">
        <v>0</v>
      </c>
      <c r="H110" s="7"/>
    </row>
    <row r="111" spans="2:8" ht="12.75">
      <c r="B111" s="49">
        <f>VLOOKUP(C111,Makes!C:D,2,FALSE)</f>
        <v>176</v>
      </c>
      <c r="C111" s="46" t="s">
        <v>357</v>
      </c>
      <c r="D111" s="5" t="s">
        <v>347</v>
      </c>
      <c r="E111" s="2" t="s">
        <v>149</v>
      </c>
      <c r="F111" s="3" t="s">
        <v>252</v>
      </c>
      <c r="G111" s="4" t="s">
        <v>137</v>
      </c>
      <c r="H111" s="7"/>
    </row>
    <row r="112" spans="2:8" ht="12.75">
      <c r="B112" s="49">
        <f>VLOOKUP(C112,Makes!C:D,2,FALSE)</f>
        <v>176</v>
      </c>
      <c r="C112" s="46" t="s">
        <v>357</v>
      </c>
      <c r="D112" s="5" t="s">
        <v>337</v>
      </c>
      <c r="E112" s="2" t="s">
        <v>252</v>
      </c>
      <c r="F112" s="3" t="s">
        <v>252</v>
      </c>
      <c r="G112" s="4" t="s">
        <v>4</v>
      </c>
      <c r="H112" s="7"/>
    </row>
    <row r="113" spans="2:8" ht="12.75">
      <c r="B113" s="49">
        <f>VLOOKUP(C113,Makes!C:D,2,FALSE)</f>
        <v>176</v>
      </c>
      <c r="C113" s="46" t="s">
        <v>357</v>
      </c>
      <c r="D113" s="5" t="s">
        <v>89</v>
      </c>
      <c r="E113" s="50" t="s">
        <v>362</v>
      </c>
      <c r="F113" s="51" t="s">
        <v>8</v>
      </c>
      <c r="G113" s="52" t="s">
        <v>90</v>
      </c>
      <c r="H113" s="7"/>
    </row>
    <row r="114" spans="2:8" ht="12.75">
      <c r="B114" s="49">
        <f>VLOOKUP(C114,Makes!C:D,2,FALSE)</f>
        <v>176</v>
      </c>
      <c r="C114" s="46" t="s">
        <v>357</v>
      </c>
      <c r="D114" s="5" t="s">
        <v>93</v>
      </c>
      <c r="E114" s="2" t="s">
        <v>362</v>
      </c>
      <c r="F114" s="3" t="s">
        <v>252</v>
      </c>
      <c r="G114" s="4" t="s">
        <v>94</v>
      </c>
      <c r="H114" s="7"/>
    </row>
    <row r="115" spans="2:8" ht="12.75">
      <c r="B115" s="49">
        <f>VLOOKUP(C115,Makes!C:D,2,FALSE)</f>
        <v>176</v>
      </c>
      <c r="C115" s="46" t="s">
        <v>357</v>
      </c>
      <c r="D115" s="5" t="s">
        <v>80</v>
      </c>
      <c r="E115" s="2" t="s">
        <v>149</v>
      </c>
      <c r="F115" s="3" t="s">
        <v>8</v>
      </c>
      <c r="G115" s="4" t="s">
        <v>77</v>
      </c>
      <c r="H115" s="7"/>
    </row>
    <row r="116" spans="2:8" ht="12.75">
      <c r="B116" s="49">
        <f>VLOOKUP(C116,Makes!C:D,2,FALSE)</f>
        <v>176</v>
      </c>
      <c r="C116" s="46" t="s">
        <v>357</v>
      </c>
      <c r="D116" s="5" t="s">
        <v>342</v>
      </c>
      <c r="E116" s="2" t="s">
        <v>149</v>
      </c>
      <c r="F116" s="3" t="s">
        <v>8</v>
      </c>
      <c r="G116" s="4" t="s">
        <v>383</v>
      </c>
      <c r="H116" s="7"/>
    </row>
    <row r="117" spans="2:8" ht="12.75">
      <c r="B117" s="49">
        <f>VLOOKUP(C117,Makes!C:D,2,FALSE)</f>
        <v>176</v>
      </c>
      <c r="C117" s="46" t="s">
        <v>357</v>
      </c>
      <c r="D117" s="5" t="s">
        <v>327</v>
      </c>
      <c r="E117" s="2" t="s">
        <v>149</v>
      </c>
      <c r="F117" s="3" t="s">
        <v>8</v>
      </c>
      <c r="G117" s="4" t="s">
        <v>384</v>
      </c>
      <c r="H117" s="7"/>
    </row>
    <row r="118" spans="2:8" ht="12.75">
      <c r="B118" s="49">
        <f>VLOOKUP(C118,Makes!C:D,2,FALSE)</f>
        <v>176</v>
      </c>
      <c r="C118" s="46" t="s">
        <v>357</v>
      </c>
      <c r="D118" s="5" t="s">
        <v>343</v>
      </c>
      <c r="E118" s="2" t="s">
        <v>149</v>
      </c>
      <c r="F118" s="3" t="s">
        <v>8</v>
      </c>
      <c r="G118" s="4" t="s">
        <v>138</v>
      </c>
      <c r="H118" s="7"/>
    </row>
    <row r="119" spans="2:8" ht="12.75">
      <c r="B119" s="49">
        <f>VLOOKUP(C119,Makes!C:D,2,FALSE)</f>
        <v>176</v>
      </c>
      <c r="C119" s="46" t="s">
        <v>357</v>
      </c>
      <c r="D119" s="5" t="s">
        <v>346</v>
      </c>
      <c r="E119" s="2" t="s">
        <v>149</v>
      </c>
      <c r="F119" s="3" t="s">
        <v>252</v>
      </c>
      <c r="G119" s="4" t="s">
        <v>85</v>
      </c>
      <c r="H119" s="7"/>
    </row>
    <row r="120" spans="2:8" ht="12.75">
      <c r="B120" s="49">
        <f>VLOOKUP(C120,Makes!C:D,2,FALSE)</f>
        <v>176</v>
      </c>
      <c r="C120" s="46" t="s">
        <v>357</v>
      </c>
      <c r="D120" s="5" t="s">
        <v>366</v>
      </c>
      <c r="E120" s="2" t="s">
        <v>149</v>
      </c>
      <c r="F120" s="3" t="s">
        <v>8</v>
      </c>
      <c r="G120" s="4" t="s">
        <v>87</v>
      </c>
      <c r="H120" s="7"/>
    </row>
    <row r="121" spans="2:8" ht="12.75">
      <c r="B121" s="49">
        <f>VLOOKUP(C121,Makes!C:D,2,FALSE)</f>
        <v>176</v>
      </c>
      <c r="C121" s="46" t="s">
        <v>357</v>
      </c>
      <c r="D121" s="5" t="s">
        <v>88</v>
      </c>
      <c r="E121" s="2" t="s">
        <v>149</v>
      </c>
      <c r="F121" s="3" t="s">
        <v>252</v>
      </c>
      <c r="G121" s="4" t="s">
        <v>13</v>
      </c>
      <c r="H121" s="7"/>
    </row>
    <row r="122" spans="2:8" ht="12.75">
      <c r="B122" s="49">
        <f>VLOOKUP(C122,Makes!C:D,2,FALSE)</f>
        <v>176</v>
      </c>
      <c r="C122" s="46" t="s">
        <v>357</v>
      </c>
      <c r="D122" s="5" t="s">
        <v>318</v>
      </c>
      <c r="E122" s="2" t="s">
        <v>149</v>
      </c>
      <c r="F122" s="3" t="s">
        <v>252</v>
      </c>
      <c r="G122" s="4" t="s">
        <v>385</v>
      </c>
      <c r="H122" s="7"/>
    </row>
    <row r="123" spans="2:8" ht="12.75">
      <c r="B123" s="49">
        <f>VLOOKUP(C123,Makes!C:D,2,FALSE)</f>
        <v>176</v>
      </c>
      <c r="C123" s="46" t="s">
        <v>357</v>
      </c>
      <c r="D123" s="5" t="s">
        <v>339</v>
      </c>
      <c r="E123" s="2" t="s">
        <v>149</v>
      </c>
      <c r="F123" s="3" t="s">
        <v>8</v>
      </c>
      <c r="G123" s="4" t="s">
        <v>386</v>
      </c>
      <c r="H123" s="7"/>
    </row>
    <row r="124" spans="2:8" ht="12.75">
      <c r="B124" s="49">
        <f>VLOOKUP(C124,Makes!C:D,2,FALSE)</f>
        <v>176</v>
      </c>
      <c r="C124" s="46" t="s">
        <v>357</v>
      </c>
      <c r="D124" s="5" t="s">
        <v>319</v>
      </c>
      <c r="E124" s="2" t="s">
        <v>149</v>
      </c>
      <c r="F124" s="3" t="s">
        <v>252</v>
      </c>
      <c r="G124" s="4" t="s">
        <v>387</v>
      </c>
      <c r="H124" s="7"/>
    </row>
    <row r="125" spans="2:8" ht="13.5" thickBot="1">
      <c r="B125" s="49">
        <f>VLOOKUP(C125,Makes!C:D,2,FALSE)</f>
        <v>176</v>
      </c>
      <c r="C125" s="46" t="s">
        <v>357</v>
      </c>
      <c r="D125" s="5" t="s">
        <v>355</v>
      </c>
      <c r="E125" s="2" t="s">
        <v>252</v>
      </c>
      <c r="F125" s="3" t="s">
        <v>252</v>
      </c>
      <c r="G125" s="4" t="s">
        <v>388</v>
      </c>
      <c r="H125" s="7"/>
    </row>
    <row r="126" spans="1:7" ht="13.5" thickTop="1">
      <c r="A126" s="1" t="s">
        <v>307</v>
      </c>
      <c r="B126" s="8"/>
      <c r="C126" s="8"/>
      <c r="D126" s="8"/>
      <c r="E126" s="8"/>
      <c r="F126" s="8"/>
      <c r="G126" s="8"/>
    </row>
  </sheetData>
  <conditionalFormatting sqref="E15:F126">
    <cfRule type="cellIs" priority="1" dxfId="0" operator="equal" stopIfTrue="1">
      <formula>"no"</formula>
    </cfRule>
  </conditionalFormatting>
  <hyperlinks>
    <hyperlink ref="C6:D6" r:id="rId1" display="http://cardatabase.teoalida.com/"/>
    <hyperlink ref="E6" r:id="rId2" display="http://cardatabase.teoalida.com/"/>
    <hyperlink ref="F6" r:id="rId3" display="http://cardatabase.teoalida.com/"/>
    <hyperlink ref="G6" r:id="rId4" display="http://cardatabase.teoalida.com/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B2:F189"/>
  <sheetViews>
    <sheetView workbookViewId="0" topLeftCell="A1">
      <selection activeCell="C25" sqref="C25"/>
    </sheetView>
  </sheetViews>
  <sheetFormatPr defaultColWidth="2.7109375" defaultRowHeight="12.75"/>
  <cols>
    <col min="1" max="1" width="2.7109375" style="26" customWidth="1"/>
    <col min="2" max="2" width="4.7109375" style="26" customWidth="1"/>
    <col min="3" max="3" width="20.7109375" style="26" customWidth="1"/>
    <col min="4" max="4" width="4.7109375" style="26" customWidth="1"/>
    <col min="5" max="5" width="11.7109375" style="26" customWidth="1"/>
    <col min="6" max="16384" width="2.7109375" style="26" customWidth="1"/>
  </cols>
  <sheetData>
    <row r="2" spans="2:5" ht="36">
      <c r="B2" s="25" t="s">
        <v>121</v>
      </c>
      <c r="C2" s="25"/>
      <c r="D2" s="25"/>
      <c r="E2" s="25"/>
    </row>
    <row r="3" ht="13.5" thickBot="1"/>
    <row r="4" spans="2:6" ht="25.5">
      <c r="B4" s="38" t="s">
        <v>268</v>
      </c>
      <c r="C4" s="40" t="s">
        <v>28</v>
      </c>
      <c r="D4" s="41" t="s">
        <v>268</v>
      </c>
      <c r="E4" s="44" t="s">
        <v>122</v>
      </c>
      <c r="F4" s="31"/>
    </row>
    <row r="5" spans="2:6" ht="13.5" thickBot="1">
      <c r="B5" s="39"/>
      <c r="C5" s="42">
        <f>COUNTA(C6:C1001)</f>
        <v>183</v>
      </c>
      <c r="D5" s="43"/>
      <c r="E5" s="45">
        <f>SUM(E6:E1001)</f>
        <v>3330</v>
      </c>
      <c r="F5" s="31"/>
    </row>
    <row r="6" spans="2:6" ht="12.75">
      <c r="B6" s="34">
        <f>B5+1</f>
        <v>1</v>
      </c>
      <c r="C6" s="35" t="s">
        <v>393</v>
      </c>
      <c r="D6" s="36">
        <f>B6</f>
        <v>1</v>
      </c>
      <c r="E6" s="37">
        <v>10</v>
      </c>
      <c r="F6" s="31"/>
    </row>
    <row r="7" spans="2:6" ht="12.75">
      <c r="B7" s="28">
        <f aca="true" t="shared" si="0" ref="B7:B71">B6+1</f>
        <v>2</v>
      </c>
      <c r="C7" s="29" t="s">
        <v>253</v>
      </c>
      <c r="D7" s="27">
        <f aca="true" t="shared" si="1" ref="D7:D71">B7</f>
        <v>2</v>
      </c>
      <c r="E7" s="30">
        <v>19</v>
      </c>
      <c r="F7" s="31"/>
    </row>
    <row r="8" spans="2:6" ht="12.75">
      <c r="B8" s="28">
        <f t="shared" si="0"/>
        <v>3</v>
      </c>
      <c r="C8" s="29" t="s">
        <v>254</v>
      </c>
      <c r="D8" s="27">
        <f t="shared" si="1"/>
        <v>3</v>
      </c>
      <c r="E8" s="30">
        <v>37</v>
      </c>
      <c r="F8" s="31"/>
    </row>
    <row r="9" spans="2:6" ht="12.75">
      <c r="B9" s="28">
        <f t="shared" si="0"/>
        <v>4</v>
      </c>
      <c r="C9" s="29" t="s">
        <v>255</v>
      </c>
      <c r="D9" s="27">
        <f t="shared" si="1"/>
        <v>4</v>
      </c>
      <c r="E9" s="30">
        <v>6</v>
      </c>
      <c r="F9" s="31"/>
    </row>
    <row r="10" spans="2:6" ht="12.75">
      <c r="B10" s="28">
        <f t="shared" si="0"/>
        <v>5</v>
      </c>
      <c r="C10" s="29" t="s">
        <v>256</v>
      </c>
      <c r="D10" s="27">
        <f t="shared" si="1"/>
        <v>5</v>
      </c>
      <c r="E10" s="30">
        <v>9</v>
      </c>
      <c r="F10" s="31"/>
    </row>
    <row r="11" spans="2:6" ht="12.75">
      <c r="B11" s="28">
        <f t="shared" si="0"/>
        <v>6</v>
      </c>
      <c r="C11" s="29" t="s">
        <v>215</v>
      </c>
      <c r="D11" s="27">
        <f t="shared" si="1"/>
        <v>6</v>
      </c>
      <c r="E11" s="30">
        <v>11</v>
      </c>
      <c r="F11" s="31"/>
    </row>
    <row r="12" spans="2:6" ht="12.75">
      <c r="B12" s="28">
        <f t="shared" si="0"/>
        <v>7</v>
      </c>
      <c r="C12" s="29" t="s">
        <v>257</v>
      </c>
      <c r="D12" s="27">
        <f t="shared" si="1"/>
        <v>7</v>
      </c>
      <c r="E12" s="30">
        <v>7</v>
      </c>
      <c r="F12" s="31"/>
    </row>
    <row r="13" spans="2:6" ht="12.75">
      <c r="B13" s="28">
        <f t="shared" si="0"/>
        <v>8</v>
      </c>
      <c r="C13" s="29" t="s">
        <v>258</v>
      </c>
      <c r="D13" s="27">
        <f t="shared" si="1"/>
        <v>8</v>
      </c>
      <c r="E13" s="30">
        <v>3</v>
      </c>
      <c r="F13" s="31"/>
    </row>
    <row r="14" spans="2:6" ht="12.75">
      <c r="B14" s="28">
        <f t="shared" si="0"/>
        <v>9</v>
      </c>
      <c r="C14" s="29" t="s">
        <v>140</v>
      </c>
      <c r="D14" s="27">
        <f t="shared" si="1"/>
        <v>9</v>
      </c>
      <c r="E14" s="30">
        <v>2</v>
      </c>
      <c r="F14" s="31"/>
    </row>
    <row r="15" spans="2:6" ht="12.75">
      <c r="B15" s="28">
        <f t="shared" si="0"/>
        <v>10</v>
      </c>
      <c r="C15" s="29" t="s">
        <v>259</v>
      </c>
      <c r="D15" s="27">
        <f t="shared" si="1"/>
        <v>10</v>
      </c>
      <c r="E15" s="30">
        <v>1</v>
      </c>
      <c r="F15" s="31"/>
    </row>
    <row r="16" spans="2:6" ht="12.75">
      <c r="B16" s="28">
        <f t="shared" si="0"/>
        <v>11</v>
      </c>
      <c r="C16" s="29" t="s">
        <v>260</v>
      </c>
      <c r="D16" s="27">
        <f t="shared" si="1"/>
        <v>11</v>
      </c>
      <c r="E16" s="30">
        <v>23</v>
      </c>
      <c r="F16" s="31"/>
    </row>
    <row r="17" spans="2:6" ht="12.75">
      <c r="B17" s="28">
        <f t="shared" si="0"/>
        <v>12</v>
      </c>
      <c r="C17" s="29" t="s">
        <v>155</v>
      </c>
      <c r="D17" s="27">
        <f t="shared" si="1"/>
        <v>12</v>
      </c>
      <c r="E17" s="30">
        <v>2</v>
      </c>
      <c r="F17" s="31"/>
    </row>
    <row r="18" spans="2:6" ht="12.75">
      <c r="B18" s="28">
        <f t="shared" si="0"/>
        <v>13</v>
      </c>
      <c r="C18" s="29" t="s">
        <v>299</v>
      </c>
      <c r="D18" s="27">
        <f t="shared" si="1"/>
        <v>13</v>
      </c>
      <c r="E18" s="30">
        <v>40</v>
      </c>
      <c r="F18" s="31"/>
    </row>
    <row r="19" spans="2:6" ht="12.75">
      <c r="B19" s="28">
        <f t="shared" si="0"/>
        <v>14</v>
      </c>
      <c r="C19" s="29" t="s">
        <v>228</v>
      </c>
      <c r="D19" s="27">
        <f t="shared" si="1"/>
        <v>14</v>
      </c>
      <c r="E19" s="30">
        <v>33</v>
      </c>
      <c r="F19" s="31"/>
    </row>
    <row r="20" spans="2:6" ht="12.75">
      <c r="B20" s="28">
        <f t="shared" si="0"/>
        <v>15</v>
      </c>
      <c r="C20" s="29" t="s">
        <v>226</v>
      </c>
      <c r="D20" s="27">
        <f t="shared" si="1"/>
        <v>15</v>
      </c>
      <c r="E20" s="30">
        <v>4</v>
      </c>
      <c r="F20" s="31"/>
    </row>
    <row r="21" spans="2:6" ht="12.75">
      <c r="B21" s="28">
        <f t="shared" si="0"/>
        <v>16</v>
      </c>
      <c r="C21" s="29" t="s">
        <v>300</v>
      </c>
      <c r="D21" s="27">
        <f t="shared" si="1"/>
        <v>16</v>
      </c>
      <c r="E21" s="30">
        <v>7</v>
      </c>
      <c r="F21" s="31"/>
    </row>
    <row r="22" spans="2:6" ht="12.75">
      <c r="B22" s="28">
        <f t="shared" si="0"/>
        <v>17</v>
      </c>
      <c r="C22" s="29" t="s">
        <v>302</v>
      </c>
      <c r="D22" s="27">
        <f t="shared" si="1"/>
        <v>17</v>
      </c>
      <c r="E22" s="30">
        <v>2</v>
      </c>
      <c r="F22" s="31"/>
    </row>
    <row r="23" spans="2:6" ht="12.75">
      <c r="B23" s="28">
        <f t="shared" si="0"/>
        <v>18</v>
      </c>
      <c r="C23" s="29" t="s">
        <v>145</v>
      </c>
      <c r="D23" s="27">
        <f t="shared" si="1"/>
        <v>18</v>
      </c>
      <c r="E23" s="30">
        <v>1</v>
      </c>
      <c r="F23" s="31"/>
    </row>
    <row r="24" spans="2:6" ht="12.75">
      <c r="B24" s="28">
        <f t="shared" si="0"/>
        <v>19</v>
      </c>
      <c r="C24" s="29" t="s">
        <v>147</v>
      </c>
      <c r="D24" s="27">
        <f t="shared" si="1"/>
        <v>19</v>
      </c>
      <c r="E24" s="30">
        <v>1</v>
      </c>
      <c r="F24" s="31"/>
    </row>
    <row r="25" spans="2:6" ht="12.75">
      <c r="B25" s="28">
        <f t="shared" si="0"/>
        <v>20</v>
      </c>
      <c r="C25" s="29" t="s">
        <v>303</v>
      </c>
      <c r="D25" s="27">
        <f t="shared" si="1"/>
        <v>20</v>
      </c>
      <c r="E25" s="30">
        <v>31</v>
      </c>
      <c r="F25" s="31"/>
    </row>
    <row r="26" spans="2:6" ht="12.75">
      <c r="B26" s="28">
        <f t="shared" si="0"/>
        <v>21</v>
      </c>
      <c r="C26" s="29" t="s">
        <v>5</v>
      </c>
      <c r="D26" s="27">
        <f t="shared" si="1"/>
        <v>21</v>
      </c>
      <c r="E26" s="30">
        <v>1</v>
      </c>
      <c r="F26" s="31"/>
    </row>
    <row r="27" spans="2:6" ht="12.75">
      <c r="B27" s="28">
        <f t="shared" si="0"/>
        <v>22</v>
      </c>
      <c r="C27" s="29" t="s">
        <v>120</v>
      </c>
      <c r="D27" s="27">
        <f t="shared" si="1"/>
        <v>22</v>
      </c>
      <c r="E27" s="30">
        <v>4</v>
      </c>
      <c r="F27" s="31"/>
    </row>
    <row r="28" spans="2:6" ht="12.75">
      <c r="B28" s="28">
        <f t="shared" si="0"/>
        <v>23</v>
      </c>
      <c r="C28" s="29" t="s">
        <v>185</v>
      </c>
      <c r="D28" s="27">
        <f t="shared" si="1"/>
        <v>23</v>
      </c>
      <c r="E28" s="30">
        <v>40</v>
      </c>
      <c r="F28" s="31"/>
    </row>
    <row r="29" spans="2:6" ht="12.75">
      <c r="B29" s="28">
        <f t="shared" si="0"/>
        <v>24</v>
      </c>
      <c r="C29" s="29" t="s">
        <v>17</v>
      </c>
      <c r="D29" s="27">
        <f t="shared" si="1"/>
        <v>24</v>
      </c>
      <c r="E29" s="30">
        <v>3</v>
      </c>
      <c r="F29" s="31"/>
    </row>
    <row r="30" spans="2:6" ht="12.75">
      <c r="B30" s="28">
        <f t="shared" si="0"/>
        <v>25</v>
      </c>
      <c r="C30" s="29" t="s">
        <v>186</v>
      </c>
      <c r="D30" s="27">
        <f t="shared" si="1"/>
        <v>25</v>
      </c>
      <c r="E30" s="30">
        <v>4</v>
      </c>
      <c r="F30" s="31"/>
    </row>
    <row r="31" spans="2:6" ht="12.75">
      <c r="B31" s="28">
        <f t="shared" si="0"/>
        <v>26</v>
      </c>
      <c r="C31" s="29" t="s">
        <v>10</v>
      </c>
      <c r="D31" s="27">
        <f t="shared" si="1"/>
        <v>26</v>
      </c>
      <c r="E31" s="30">
        <v>6</v>
      </c>
      <c r="F31" s="31"/>
    </row>
    <row r="32" spans="2:6" ht="12.75">
      <c r="B32" s="28">
        <f t="shared" si="0"/>
        <v>27</v>
      </c>
      <c r="C32" s="29" t="s">
        <v>187</v>
      </c>
      <c r="D32" s="27">
        <f t="shared" si="1"/>
        <v>27</v>
      </c>
      <c r="E32" s="30">
        <v>20</v>
      </c>
      <c r="F32" s="31"/>
    </row>
    <row r="33" spans="2:6" ht="12.75">
      <c r="B33" s="28">
        <f t="shared" si="0"/>
        <v>28</v>
      </c>
      <c r="C33" s="29" t="s">
        <v>230</v>
      </c>
      <c r="D33" s="27">
        <f t="shared" si="1"/>
        <v>28</v>
      </c>
      <c r="E33" s="30">
        <v>6</v>
      </c>
      <c r="F33" s="31"/>
    </row>
    <row r="34" spans="2:6" ht="12.75">
      <c r="B34" s="28">
        <f t="shared" si="0"/>
        <v>29</v>
      </c>
      <c r="C34" s="29" t="s">
        <v>262</v>
      </c>
      <c r="D34" s="27">
        <f t="shared" si="1"/>
        <v>29</v>
      </c>
      <c r="E34" s="30">
        <v>29</v>
      </c>
      <c r="F34" s="31"/>
    </row>
    <row r="35" spans="2:6" ht="12.75">
      <c r="B35" s="28">
        <f t="shared" si="0"/>
        <v>30</v>
      </c>
      <c r="C35" s="29" t="s">
        <v>310</v>
      </c>
      <c r="D35" s="27">
        <f t="shared" si="1"/>
        <v>30</v>
      </c>
      <c r="E35" s="30">
        <v>33</v>
      </c>
      <c r="F35" s="31"/>
    </row>
    <row r="36" spans="2:6" ht="12.75">
      <c r="B36" s="28">
        <f t="shared" si="0"/>
        <v>31</v>
      </c>
      <c r="C36" s="29" t="s">
        <v>12</v>
      </c>
      <c r="D36" s="27">
        <f t="shared" si="1"/>
        <v>31</v>
      </c>
      <c r="E36" s="30">
        <v>2</v>
      </c>
      <c r="F36" s="31"/>
    </row>
    <row r="37" spans="2:6" ht="12.75">
      <c r="B37" s="28">
        <f t="shared" si="0"/>
        <v>32</v>
      </c>
      <c r="C37" s="29" t="s">
        <v>311</v>
      </c>
      <c r="D37" s="27">
        <f t="shared" si="1"/>
        <v>32</v>
      </c>
      <c r="E37" s="30">
        <v>10</v>
      </c>
      <c r="F37" s="31"/>
    </row>
    <row r="38" spans="2:6" ht="12.75">
      <c r="B38" s="28">
        <f t="shared" si="0"/>
        <v>33</v>
      </c>
      <c r="C38" s="29" t="s">
        <v>264</v>
      </c>
      <c r="D38" s="27">
        <f>B38</f>
        <v>33</v>
      </c>
      <c r="E38" s="30">
        <v>71</v>
      </c>
      <c r="F38" s="31"/>
    </row>
    <row r="39" spans="2:6" ht="12.75">
      <c r="B39" s="28">
        <f t="shared" si="0"/>
        <v>34</v>
      </c>
      <c r="C39" s="29" t="s">
        <v>6</v>
      </c>
      <c r="D39" s="27">
        <f>B39</f>
        <v>34</v>
      </c>
      <c r="E39" s="30">
        <v>14</v>
      </c>
      <c r="F39" s="31"/>
    </row>
    <row r="40" spans="2:6" ht="12.75">
      <c r="B40" s="28">
        <f t="shared" si="0"/>
        <v>35</v>
      </c>
      <c r="C40" s="29" t="s">
        <v>7</v>
      </c>
      <c r="D40" s="27">
        <f t="shared" si="1"/>
        <v>35</v>
      </c>
      <c r="E40" s="30">
        <v>15</v>
      </c>
      <c r="F40" s="31"/>
    </row>
    <row r="41" spans="2:6" ht="12.75">
      <c r="B41" s="28">
        <f t="shared" si="0"/>
        <v>36</v>
      </c>
      <c r="C41" s="29" t="s">
        <v>273</v>
      </c>
      <c r="D41" s="27">
        <f t="shared" si="1"/>
        <v>36</v>
      </c>
      <c r="E41" s="30">
        <v>37</v>
      </c>
      <c r="F41" s="31"/>
    </row>
    <row r="42" spans="2:6" ht="12.75">
      <c r="B42" s="28">
        <f t="shared" si="0"/>
        <v>37</v>
      </c>
      <c r="C42" s="29" t="s">
        <v>30</v>
      </c>
      <c r="D42" s="27">
        <f t="shared" si="1"/>
        <v>37</v>
      </c>
      <c r="E42" s="30">
        <v>51</v>
      </c>
      <c r="F42" s="31"/>
    </row>
    <row r="43" spans="2:6" ht="12.75">
      <c r="B43" s="28">
        <f t="shared" si="0"/>
        <v>38</v>
      </c>
      <c r="C43" s="29" t="s">
        <v>370</v>
      </c>
      <c r="D43" s="27">
        <f t="shared" si="1"/>
        <v>38</v>
      </c>
      <c r="E43" s="30">
        <v>1</v>
      </c>
      <c r="F43" s="31"/>
    </row>
    <row r="44" spans="2:6" ht="12.75">
      <c r="B44" s="28">
        <f t="shared" si="0"/>
        <v>39</v>
      </c>
      <c r="C44" s="29" t="s">
        <v>371</v>
      </c>
      <c r="D44" s="27">
        <f t="shared" si="1"/>
        <v>39</v>
      </c>
      <c r="E44" s="30">
        <v>14</v>
      </c>
      <c r="F44" s="31"/>
    </row>
    <row r="45" spans="2:6" ht="12.75">
      <c r="B45" s="28">
        <f t="shared" si="0"/>
        <v>40</v>
      </c>
      <c r="C45" s="29" t="s">
        <v>118</v>
      </c>
      <c r="D45" s="27">
        <f t="shared" si="1"/>
        <v>40</v>
      </c>
      <c r="E45" s="30">
        <v>30</v>
      </c>
      <c r="F45" s="31"/>
    </row>
    <row r="46" spans="2:6" ht="12.75">
      <c r="B46" s="28">
        <f t="shared" si="0"/>
        <v>41</v>
      </c>
      <c r="C46" s="29" t="s">
        <v>372</v>
      </c>
      <c r="D46" s="27">
        <f t="shared" si="1"/>
        <v>41</v>
      </c>
      <c r="E46" s="30">
        <v>8</v>
      </c>
      <c r="F46" s="31"/>
    </row>
    <row r="47" spans="2:6" ht="12.75">
      <c r="B47" s="28">
        <f t="shared" si="0"/>
        <v>42</v>
      </c>
      <c r="C47" s="29" t="s">
        <v>206</v>
      </c>
      <c r="D47" s="27">
        <f t="shared" si="1"/>
        <v>42</v>
      </c>
      <c r="E47" s="30">
        <v>38</v>
      </c>
      <c r="F47" s="31"/>
    </row>
    <row r="48" spans="2:6" ht="12.75">
      <c r="B48" s="28">
        <f t="shared" si="0"/>
        <v>43</v>
      </c>
      <c r="C48" s="29" t="s">
        <v>207</v>
      </c>
      <c r="D48" s="27">
        <f t="shared" si="1"/>
        <v>43</v>
      </c>
      <c r="E48" s="30">
        <v>37</v>
      </c>
      <c r="F48" s="31"/>
    </row>
    <row r="49" spans="2:6" ht="12.75">
      <c r="B49" s="28">
        <f t="shared" si="0"/>
        <v>44</v>
      </c>
      <c r="C49" s="29" t="s">
        <v>316</v>
      </c>
      <c r="D49" s="27">
        <f t="shared" si="1"/>
        <v>44</v>
      </c>
      <c r="E49" s="30">
        <v>7</v>
      </c>
      <c r="F49" s="31"/>
    </row>
    <row r="50" spans="2:6" ht="12.75">
      <c r="B50" s="28">
        <f t="shared" si="0"/>
        <v>45</v>
      </c>
      <c r="C50" s="29" t="s">
        <v>314</v>
      </c>
      <c r="D50" s="27">
        <f t="shared" si="1"/>
        <v>45</v>
      </c>
      <c r="E50" s="30">
        <v>9</v>
      </c>
      <c r="F50" s="31"/>
    </row>
    <row r="51" spans="2:6" ht="12.75">
      <c r="B51" s="28">
        <f t="shared" si="0"/>
        <v>46</v>
      </c>
      <c r="C51" s="29" t="s">
        <v>313</v>
      </c>
      <c r="D51" s="27">
        <f t="shared" si="1"/>
        <v>46</v>
      </c>
      <c r="E51" s="30">
        <v>1</v>
      </c>
      <c r="F51" s="31"/>
    </row>
    <row r="52" spans="2:6" ht="12.75">
      <c r="B52" s="28">
        <f t="shared" si="0"/>
        <v>47</v>
      </c>
      <c r="C52" s="29" t="s">
        <v>361</v>
      </c>
      <c r="D52" s="27">
        <f t="shared" si="1"/>
        <v>47</v>
      </c>
      <c r="E52" s="30">
        <v>13</v>
      </c>
      <c r="F52" s="31"/>
    </row>
    <row r="53" spans="2:6" ht="12.75">
      <c r="B53" s="28">
        <f t="shared" si="0"/>
        <v>48</v>
      </c>
      <c r="C53" s="29" t="s">
        <v>114</v>
      </c>
      <c r="D53" s="27">
        <f t="shared" si="1"/>
        <v>48</v>
      </c>
      <c r="E53" s="30">
        <v>2</v>
      </c>
      <c r="F53" s="31"/>
    </row>
    <row r="54" spans="2:6" ht="12.75">
      <c r="B54" s="28">
        <f t="shared" si="0"/>
        <v>49</v>
      </c>
      <c r="C54" s="29" t="s">
        <v>301</v>
      </c>
      <c r="D54" s="27">
        <f t="shared" si="1"/>
        <v>49</v>
      </c>
      <c r="E54" s="30">
        <v>10</v>
      </c>
      <c r="F54" s="31"/>
    </row>
    <row r="55" spans="2:6" ht="12.75">
      <c r="B55" s="28">
        <f t="shared" si="0"/>
        <v>50</v>
      </c>
      <c r="C55" s="29" t="s">
        <v>407</v>
      </c>
      <c r="D55" s="27">
        <f t="shared" si="1"/>
        <v>50</v>
      </c>
      <c r="E55" s="30">
        <v>52</v>
      </c>
      <c r="F55" s="31"/>
    </row>
    <row r="56" spans="2:6" ht="12.75">
      <c r="B56" s="28">
        <f t="shared" si="0"/>
        <v>51</v>
      </c>
      <c r="C56" s="29" t="s">
        <v>216</v>
      </c>
      <c r="D56" s="27">
        <f t="shared" si="1"/>
        <v>51</v>
      </c>
      <c r="E56" s="30">
        <v>9</v>
      </c>
      <c r="F56" s="31"/>
    </row>
    <row r="57" spans="2:6" ht="12.75">
      <c r="B57" s="28">
        <f t="shared" si="0"/>
        <v>52</v>
      </c>
      <c r="C57" s="29" t="s">
        <v>406</v>
      </c>
      <c r="D57" s="27">
        <f t="shared" si="1"/>
        <v>52</v>
      </c>
      <c r="E57" s="30">
        <v>7</v>
      </c>
      <c r="F57" s="31"/>
    </row>
    <row r="58" spans="2:6" ht="12.75">
      <c r="B58" s="28">
        <f t="shared" si="0"/>
        <v>53</v>
      </c>
      <c r="C58" s="29" t="s">
        <v>15</v>
      </c>
      <c r="D58" s="27">
        <f t="shared" si="1"/>
        <v>53</v>
      </c>
      <c r="E58" s="30">
        <v>1</v>
      </c>
      <c r="F58" s="31"/>
    </row>
    <row r="59" spans="2:6" ht="12.75">
      <c r="B59" s="28">
        <f t="shared" si="0"/>
        <v>54</v>
      </c>
      <c r="C59" s="29" t="s">
        <v>408</v>
      </c>
      <c r="D59" s="27">
        <f t="shared" si="1"/>
        <v>54</v>
      </c>
      <c r="E59" s="30">
        <v>5</v>
      </c>
      <c r="F59" s="31"/>
    </row>
    <row r="60" spans="2:6" ht="12.75">
      <c r="B60" s="28">
        <f t="shared" si="0"/>
        <v>55</v>
      </c>
      <c r="C60" s="29" t="s">
        <v>409</v>
      </c>
      <c r="D60" s="27">
        <f t="shared" si="1"/>
        <v>55</v>
      </c>
      <c r="E60" s="30">
        <v>62</v>
      </c>
      <c r="F60" s="31"/>
    </row>
    <row r="61" spans="2:6" ht="12.75">
      <c r="B61" s="28">
        <f t="shared" si="0"/>
        <v>56</v>
      </c>
      <c r="C61" s="29" t="s">
        <v>410</v>
      </c>
      <c r="D61" s="27">
        <f t="shared" si="1"/>
        <v>56</v>
      </c>
      <c r="E61" s="30">
        <v>96</v>
      </c>
      <c r="F61" s="31"/>
    </row>
    <row r="62" spans="2:6" ht="12.75">
      <c r="B62" s="28">
        <f t="shared" si="0"/>
        <v>57</v>
      </c>
      <c r="C62" s="29" t="s">
        <v>271</v>
      </c>
      <c r="D62" s="27">
        <f t="shared" si="1"/>
        <v>57</v>
      </c>
      <c r="E62" s="30">
        <v>1</v>
      </c>
      <c r="F62" s="31"/>
    </row>
    <row r="63" spans="2:6" ht="12.75">
      <c r="B63" s="28">
        <f t="shared" si="0"/>
        <v>58</v>
      </c>
      <c r="C63" s="29" t="s">
        <v>170</v>
      </c>
      <c r="D63" s="27">
        <f t="shared" si="1"/>
        <v>58</v>
      </c>
      <c r="E63" s="30">
        <v>1</v>
      </c>
      <c r="F63" s="31"/>
    </row>
    <row r="64" spans="2:6" ht="12.75">
      <c r="B64" s="28">
        <f t="shared" si="0"/>
        <v>59</v>
      </c>
      <c r="C64" s="29" t="s">
        <v>223</v>
      </c>
      <c r="D64" s="27">
        <f t="shared" si="1"/>
        <v>59</v>
      </c>
      <c r="E64" s="30">
        <v>113</v>
      </c>
      <c r="F64" s="31"/>
    </row>
    <row r="65" spans="2:6" ht="12.75">
      <c r="B65" s="28">
        <f t="shared" si="0"/>
        <v>60</v>
      </c>
      <c r="C65" s="29" t="s">
        <v>391</v>
      </c>
      <c r="D65" s="27">
        <f t="shared" si="1"/>
        <v>60</v>
      </c>
      <c r="E65" s="30">
        <v>4</v>
      </c>
      <c r="F65" s="31"/>
    </row>
    <row r="66" spans="2:6" ht="12.75">
      <c r="B66" s="28">
        <f t="shared" si="0"/>
        <v>61</v>
      </c>
      <c r="C66" s="29" t="s">
        <v>392</v>
      </c>
      <c r="D66" s="27">
        <f t="shared" si="1"/>
        <v>61</v>
      </c>
      <c r="E66" s="30">
        <v>8</v>
      </c>
      <c r="F66" s="31"/>
    </row>
    <row r="67" spans="2:6" ht="12.75">
      <c r="B67" s="28">
        <f t="shared" si="0"/>
        <v>62</v>
      </c>
      <c r="C67" s="29" t="s">
        <v>141</v>
      </c>
      <c r="D67" s="27">
        <f t="shared" si="1"/>
        <v>62</v>
      </c>
      <c r="E67" s="30">
        <v>4</v>
      </c>
      <c r="F67" s="31"/>
    </row>
    <row r="68" spans="2:6" ht="12.75">
      <c r="B68" s="28">
        <f t="shared" si="0"/>
        <v>63</v>
      </c>
      <c r="C68" s="29" t="s">
        <v>395</v>
      </c>
      <c r="D68" s="27">
        <f t="shared" si="1"/>
        <v>63</v>
      </c>
      <c r="E68" s="30">
        <v>5</v>
      </c>
      <c r="F68" s="31"/>
    </row>
    <row r="69" spans="2:6" ht="12.75">
      <c r="B69" s="28">
        <f t="shared" si="0"/>
        <v>64</v>
      </c>
      <c r="C69" s="29" t="s">
        <v>16</v>
      </c>
      <c r="D69" s="27">
        <f t="shared" si="1"/>
        <v>64</v>
      </c>
      <c r="E69" s="30">
        <v>8</v>
      </c>
      <c r="F69" s="31"/>
    </row>
    <row r="70" spans="2:6" ht="12.75">
      <c r="B70" s="28">
        <f t="shared" si="0"/>
        <v>65</v>
      </c>
      <c r="C70" s="29" t="s">
        <v>394</v>
      </c>
      <c r="D70" s="27">
        <f t="shared" si="1"/>
        <v>65</v>
      </c>
      <c r="E70" s="30">
        <v>19</v>
      </c>
      <c r="F70" s="31"/>
    </row>
    <row r="71" spans="2:6" ht="12.75">
      <c r="B71" s="28">
        <f t="shared" si="0"/>
        <v>66</v>
      </c>
      <c r="C71" s="29" t="s">
        <v>11</v>
      </c>
      <c r="D71" s="27">
        <f t="shared" si="1"/>
        <v>66</v>
      </c>
      <c r="E71" s="30">
        <v>9</v>
      </c>
      <c r="F71" s="31"/>
    </row>
    <row r="72" spans="2:6" ht="12.75">
      <c r="B72" s="28">
        <f aca="true" t="shared" si="2" ref="B72:B135">B71+1</f>
        <v>67</v>
      </c>
      <c r="C72" s="29" t="s">
        <v>19</v>
      </c>
      <c r="D72" s="27">
        <f aca="true" t="shared" si="3" ref="D72:D135">B72</f>
        <v>67</v>
      </c>
      <c r="E72" s="30">
        <v>1</v>
      </c>
      <c r="F72" s="31"/>
    </row>
    <row r="73" spans="2:6" ht="12.75">
      <c r="B73" s="28">
        <f t="shared" si="2"/>
        <v>68</v>
      </c>
      <c r="C73" s="29" t="s">
        <v>18</v>
      </c>
      <c r="D73" s="27">
        <f t="shared" si="3"/>
        <v>68</v>
      </c>
      <c r="E73" s="30">
        <v>1</v>
      </c>
      <c r="F73" s="31"/>
    </row>
    <row r="74" spans="2:6" ht="12.75">
      <c r="B74" s="28">
        <f t="shared" si="2"/>
        <v>69</v>
      </c>
      <c r="C74" s="29" t="s">
        <v>231</v>
      </c>
      <c r="D74" s="27">
        <f t="shared" si="3"/>
        <v>69</v>
      </c>
      <c r="E74" s="30">
        <v>8</v>
      </c>
      <c r="F74" s="31"/>
    </row>
    <row r="75" spans="2:6" ht="12.75">
      <c r="B75" s="28">
        <f t="shared" si="2"/>
        <v>70</v>
      </c>
      <c r="C75" s="29" t="s">
        <v>233</v>
      </c>
      <c r="D75" s="27">
        <f t="shared" si="3"/>
        <v>70</v>
      </c>
      <c r="E75" s="30">
        <v>6</v>
      </c>
      <c r="F75" s="31"/>
    </row>
    <row r="76" spans="2:6" ht="12.75">
      <c r="B76" s="28">
        <f t="shared" si="2"/>
        <v>71</v>
      </c>
      <c r="C76" s="29" t="s">
        <v>125</v>
      </c>
      <c r="D76" s="27">
        <f t="shared" si="3"/>
        <v>71</v>
      </c>
      <c r="E76" s="30">
        <v>41</v>
      </c>
      <c r="F76" s="31"/>
    </row>
    <row r="77" spans="2:6" ht="12.75">
      <c r="B77" s="28">
        <f t="shared" si="2"/>
        <v>72</v>
      </c>
      <c r="C77" s="29" t="s">
        <v>152</v>
      </c>
      <c r="D77" s="27">
        <f t="shared" si="3"/>
        <v>72</v>
      </c>
      <c r="E77" s="30">
        <v>71</v>
      </c>
      <c r="F77" s="31"/>
    </row>
    <row r="78" spans="2:6" ht="12.75">
      <c r="B78" s="28">
        <f t="shared" si="2"/>
        <v>73</v>
      </c>
      <c r="C78" s="29" t="s">
        <v>269</v>
      </c>
      <c r="D78" s="27">
        <f t="shared" si="3"/>
        <v>73</v>
      </c>
      <c r="E78" s="30">
        <v>5</v>
      </c>
      <c r="F78" s="31"/>
    </row>
    <row r="79" spans="2:6" ht="12.75">
      <c r="B79" s="28">
        <f t="shared" si="2"/>
        <v>74</v>
      </c>
      <c r="C79" s="29" t="s">
        <v>270</v>
      </c>
      <c r="D79" s="27">
        <f t="shared" si="3"/>
        <v>74</v>
      </c>
      <c r="E79" s="30">
        <v>3</v>
      </c>
      <c r="F79" s="31"/>
    </row>
    <row r="80" spans="2:6" ht="12.75">
      <c r="B80" s="28">
        <f t="shared" si="2"/>
        <v>75</v>
      </c>
      <c r="C80" s="29" t="s">
        <v>142</v>
      </c>
      <c r="D80" s="27">
        <f t="shared" si="3"/>
        <v>75</v>
      </c>
      <c r="E80" s="30">
        <v>45</v>
      </c>
      <c r="F80" s="31"/>
    </row>
    <row r="81" spans="2:6" ht="12.75">
      <c r="B81" s="28">
        <f t="shared" si="2"/>
        <v>76</v>
      </c>
      <c r="C81" s="29" t="s">
        <v>144</v>
      </c>
      <c r="D81" s="27">
        <f t="shared" si="3"/>
        <v>76</v>
      </c>
      <c r="E81" s="30">
        <v>2</v>
      </c>
      <c r="F81" s="31"/>
    </row>
    <row r="82" spans="2:6" ht="12.75">
      <c r="B82" s="28">
        <f t="shared" si="2"/>
        <v>77</v>
      </c>
      <c r="C82" s="29" t="s">
        <v>272</v>
      </c>
      <c r="D82" s="27">
        <f t="shared" si="3"/>
        <v>77</v>
      </c>
      <c r="E82" s="30">
        <v>1</v>
      </c>
      <c r="F82" s="31"/>
    </row>
    <row r="83" spans="2:6" ht="12.75">
      <c r="B83" s="28">
        <f t="shared" si="2"/>
        <v>78</v>
      </c>
      <c r="C83" s="29" t="s">
        <v>108</v>
      </c>
      <c r="D83" s="27">
        <f t="shared" si="3"/>
        <v>78</v>
      </c>
      <c r="E83" s="30">
        <v>31</v>
      </c>
      <c r="F83" s="31"/>
    </row>
    <row r="84" spans="2:6" ht="12.75">
      <c r="B84" s="28">
        <f t="shared" si="2"/>
        <v>79</v>
      </c>
      <c r="C84" s="29" t="s">
        <v>148</v>
      </c>
      <c r="D84" s="27">
        <f t="shared" si="3"/>
        <v>79</v>
      </c>
      <c r="E84" s="30">
        <v>8</v>
      </c>
      <c r="F84" s="31"/>
    </row>
    <row r="85" spans="2:6" ht="12.75">
      <c r="B85" s="28">
        <f t="shared" si="2"/>
        <v>80</v>
      </c>
      <c r="C85" s="29" t="s">
        <v>150</v>
      </c>
      <c r="D85" s="27">
        <f t="shared" si="3"/>
        <v>80</v>
      </c>
      <c r="E85" s="30">
        <v>3</v>
      </c>
      <c r="F85" s="31"/>
    </row>
    <row r="86" spans="2:6" ht="12.75">
      <c r="B86" s="28">
        <f t="shared" si="2"/>
        <v>81</v>
      </c>
      <c r="C86" s="29" t="s">
        <v>151</v>
      </c>
      <c r="D86" s="27">
        <f t="shared" si="3"/>
        <v>81</v>
      </c>
      <c r="E86" s="30">
        <v>5</v>
      </c>
      <c r="F86" s="31"/>
    </row>
    <row r="87" spans="2:6" ht="12.75">
      <c r="B87" s="28">
        <f t="shared" si="2"/>
        <v>82</v>
      </c>
      <c r="C87" s="29" t="s">
        <v>208</v>
      </c>
      <c r="D87" s="27">
        <f t="shared" si="3"/>
        <v>82</v>
      </c>
      <c r="E87" s="30">
        <v>28</v>
      </c>
      <c r="F87" s="31"/>
    </row>
    <row r="88" spans="2:6" ht="12.75">
      <c r="B88" s="28">
        <f t="shared" si="2"/>
        <v>83</v>
      </c>
      <c r="C88" s="29" t="s">
        <v>209</v>
      </c>
      <c r="D88" s="27">
        <f t="shared" si="3"/>
        <v>83</v>
      </c>
      <c r="E88" s="30">
        <v>2</v>
      </c>
      <c r="F88" s="31"/>
    </row>
    <row r="89" spans="2:6" ht="12.75">
      <c r="B89" s="28">
        <f t="shared" si="2"/>
        <v>84</v>
      </c>
      <c r="C89" s="29" t="s">
        <v>24</v>
      </c>
      <c r="D89" s="27">
        <f t="shared" si="3"/>
        <v>84</v>
      </c>
      <c r="E89" s="30">
        <v>39</v>
      </c>
      <c r="F89" s="31"/>
    </row>
    <row r="90" spans="2:6" ht="12.75">
      <c r="B90" s="28">
        <f t="shared" si="2"/>
        <v>85</v>
      </c>
      <c r="C90" s="29" t="s">
        <v>25</v>
      </c>
      <c r="D90" s="27">
        <f t="shared" si="3"/>
        <v>85</v>
      </c>
      <c r="E90" s="30">
        <v>14</v>
      </c>
      <c r="F90" s="31"/>
    </row>
    <row r="91" spans="2:6" ht="12.75">
      <c r="B91" s="28">
        <f t="shared" si="2"/>
        <v>86</v>
      </c>
      <c r="C91" s="29" t="s">
        <v>26</v>
      </c>
      <c r="D91" s="27">
        <f t="shared" si="3"/>
        <v>86</v>
      </c>
      <c r="E91" s="30">
        <v>11</v>
      </c>
      <c r="F91" s="31"/>
    </row>
    <row r="92" spans="2:6" ht="12.75">
      <c r="B92" s="28">
        <f t="shared" si="2"/>
        <v>87</v>
      </c>
      <c r="C92" s="29" t="s">
        <v>72</v>
      </c>
      <c r="D92" s="27">
        <f t="shared" si="3"/>
        <v>87</v>
      </c>
      <c r="E92" s="30">
        <v>42</v>
      </c>
      <c r="F92" s="31"/>
    </row>
    <row r="93" spans="2:6" ht="12.75">
      <c r="B93" s="28">
        <f t="shared" si="2"/>
        <v>88</v>
      </c>
      <c r="C93" s="29" t="s">
        <v>71</v>
      </c>
      <c r="D93" s="27">
        <f t="shared" si="3"/>
        <v>88</v>
      </c>
      <c r="E93" s="30">
        <v>6</v>
      </c>
      <c r="F93" s="31"/>
    </row>
    <row r="94" spans="2:6" ht="12.75">
      <c r="B94" s="28">
        <f t="shared" si="2"/>
        <v>89</v>
      </c>
      <c r="C94" s="29" t="s">
        <v>73</v>
      </c>
      <c r="D94" s="27">
        <f t="shared" si="3"/>
        <v>89</v>
      </c>
      <c r="E94" s="30">
        <v>14</v>
      </c>
      <c r="F94" s="31"/>
    </row>
    <row r="95" spans="2:6" ht="12.75">
      <c r="B95" s="28">
        <f t="shared" si="2"/>
        <v>90</v>
      </c>
      <c r="C95" s="29" t="s">
        <v>261</v>
      </c>
      <c r="D95" s="27">
        <f t="shared" si="3"/>
        <v>90</v>
      </c>
      <c r="E95" s="30">
        <v>4</v>
      </c>
      <c r="F95" s="31"/>
    </row>
    <row r="96" spans="2:6" ht="12.75">
      <c r="B96" s="28">
        <f t="shared" si="2"/>
        <v>91</v>
      </c>
      <c r="C96" s="29" t="s">
        <v>235</v>
      </c>
      <c r="D96" s="27">
        <f t="shared" si="3"/>
        <v>91</v>
      </c>
      <c r="E96" s="30">
        <v>17</v>
      </c>
      <c r="F96" s="31"/>
    </row>
    <row r="97" spans="2:6" ht="12.75">
      <c r="B97" s="28">
        <f t="shared" si="2"/>
        <v>92</v>
      </c>
      <c r="C97" s="29" t="s">
        <v>236</v>
      </c>
      <c r="D97" s="27">
        <f t="shared" si="3"/>
        <v>92</v>
      </c>
      <c r="E97" s="30">
        <v>25</v>
      </c>
      <c r="F97" s="31"/>
    </row>
    <row r="98" spans="2:6" ht="12.75">
      <c r="B98" s="28">
        <f t="shared" si="2"/>
        <v>93</v>
      </c>
      <c r="C98" s="29" t="s">
        <v>237</v>
      </c>
      <c r="D98" s="27">
        <f t="shared" si="3"/>
        <v>93</v>
      </c>
      <c r="E98" s="30">
        <v>15</v>
      </c>
      <c r="F98" s="31"/>
    </row>
    <row r="99" spans="2:6" ht="12.75">
      <c r="B99" s="28">
        <f t="shared" si="2"/>
        <v>94</v>
      </c>
      <c r="C99" s="29" t="s">
        <v>238</v>
      </c>
      <c r="D99" s="27">
        <f t="shared" si="3"/>
        <v>94</v>
      </c>
      <c r="E99" s="30">
        <v>15</v>
      </c>
      <c r="F99" s="31"/>
    </row>
    <row r="100" spans="2:6" ht="12.75">
      <c r="B100" s="28">
        <f t="shared" si="2"/>
        <v>95</v>
      </c>
      <c r="C100" s="29" t="s">
        <v>239</v>
      </c>
      <c r="D100" s="27">
        <f t="shared" si="3"/>
        <v>95</v>
      </c>
      <c r="E100" s="30">
        <v>24</v>
      </c>
      <c r="F100" s="31"/>
    </row>
    <row r="101" spans="2:6" ht="12.75">
      <c r="B101" s="28">
        <f t="shared" si="2"/>
        <v>96</v>
      </c>
      <c r="C101" s="29" t="s">
        <v>9</v>
      </c>
      <c r="D101" s="27">
        <f t="shared" si="3"/>
        <v>96</v>
      </c>
      <c r="E101" s="30">
        <v>6</v>
      </c>
      <c r="F101" s="31"/>
    </row>
    <row r="102" spans="2:6" ht="12.75">
      <c r="B102" s="28">
        <f t="shared" si="2"/>
        <v>97</v>
      </c>
      <c r="C102" s="29" t="s">
        <v>240</v>
      </c>
      <c r="D102" s="27">
        <f t="shared" si="3"/>
        <v>97</v>
      </c>
      <c r="E102" s="30">
        <v>14</v>
      </c>
      <c r="F102" s="31"/>
    </row>
    <row r="103" spans="2:6" ht="12.75">
      <c r="B103" s="28">
        <f t="shared" si="2"/>
        <v>98</v>
      </c>
      <c r="C103" s="29" t="s">
        <v>241</v>
      </c>
      <c r="D103" s="27">
        <f t="shared" si="3"/>
        <v>98</v>
      </c>
      <c r="E103" s="30">
        <v>3</v>
      </c>
      <c r="F103" s="31"/>
    </row>
    <row r="104" spans="2:6" ht="12.75">
      <c r="B104" s="28">
        <f t="shared" si="2"/>
        <v>99</v>
      </c>
      <c r="C104" s="29" t="s">
        <v>242</v>
      </c>
      <c r="D104" s="27">
        <f t="shared" si="3"/>
        <v>99</v>
      </c>
      <c r="E104" s="30">
        <v>3</v>
      </c>
      <c r="F104" s="31"/>
    </row>
    <row r="105" spans="2:6" ht="12.75">
      <c r="B105" s="28">
        <f t="shared" si="2"/>
        <v>100</v>
      </c>
      <c r="C105" s="29" t="s">
        <v>234</v>
      </c>
      <c r="D105" s="27">
        <f t="shared" si="3"/>
        <v>100</v>
      </c>
      <c r="E105" s="30">
        <v>2</v>
      </c>
      <c r="F105" s="31"/>
    </row>
    <row r="106" spans="2:6" ht="12.75">
      <c r="B106" s="28">
        <f t="shared" si="2"/>
        <v>101</v>
      </c>
      <c r="C106" s="29" t="s">
        <v>243</v>
      </c>
      <c r="D106" s="27">
        <f t="shared" si="3"/>
        <v>101</v>
      </c>
      <c r="E106" s="30">
        <v>22</v>
      </c>
      <c r="F106" s="31"/>
    </row>
    <row r="107" spans="2:6" ht="12.75">
      <c r="B107" s="28">
        <f t="shared" si="2"/>
        <v>102</v>
      </c>
      <c r="C107" s="29" t="s">
        <v>244</v>
      </c>
      <c r="D107" s="27">
        <f t="shared" si="3"/>
        <v>102</v>
      </c>
      <c r="E107" s="30">
        <v>26</v>
      </c>
      <c r="F107" s="31"/>
    </row>
    <row r="108" spans="2:6" ht="12.75">
      <c r="B108" s="28">
        <f t="shared" si="2"/>
        <v>103</v>
      </c>
      <c r="C108" s="29" t="s">
        <v>245</v>
      </c>
      <c r="D108" s="27">
        <f t="shared" si="3"/>
        <v>103</v>
      </c>
      <c r="E108" s="30">
        <v>29</v>
      </c>
      <c r="F108" s="31"/>
    </row>
    <row r="109" spans="2:6" ht="12.75">
      <c r="B109" s="28">
        <f t="shared" si="2"/>
        <v>104</v>
      </c>
      <c r="C109" s="29" t="s">
        <v>247</v>
      </c>
      <c r="D109" s="27">
        <f t="shared" si="3"/>
        <v>104</v>
      </c>
      <c r="E109" s="30">
        <v>5</v>
      </c>
      <c r="F109" s="31"/>
    </row>
    <row r="110" spans="2:6" ht="12.75">
      <c r="B110" s="28">
        <f t="shared" si="2"/>
        <v>105</v>
      </c>
      <c r="C110" s="29" t="s">
        <v>116</v>
      </c>
      <c r="D110" s="27">
        <f t="shared" si="3"/>
        <v>105</v>
      </c>
      <c r="E110" s="30">
        <v>2</v>
      </c>
      <c r="F110" s="31"/>
    </row>
    <row r="111" spans="2:6" ht="12.75">
      <c r="B111" s="28">
        <f t="shared" si="2"/>
        <v>106</v>
      </c>
      <c r="C111" s="29" t="s">
        <v>263</v>
      </c>
      <c r="D111" s="27">
        <f t="shared" si="3"/>
        <v>106</v>
      </c>
      <c r="E111" s="30">
        <v>83</v>
      </c>
      <c r="F111" s="31"/>
    </row>
    <row r="112" spans="2:6" ht="12.75">
      <c r="B112" s="28">
        <f t="shared" si="2"/>
        <v>107</v>
      </c>
      <c r="C112" s="29" t="s">
        <v>115</v>
      </c>
      <c r="D112" s="27">
        <f t="shared" si="3"/>
        <v>107</v>
      </c>
      <c r="E112" s="30">
        <v>11</v>
      </c>
      <c r="F112" s="31"/>
    </row>
    <row r="113" spans="2:6" ht="12.75">
      <c r="B113" s="28">
        <f t="shared" si="2"/>
        <v>108</v>
      </c>
      <c r="C113" s="29" t="s">
        <v>117</v>
      </c>
      <c r="D113" s="27">
        <f t="shared" si="3"/>
        <v>108</v>
      </c>
      <c r="E113" s="30">
        <v>56</v>
      </c>
      <c r="F113" s="31"/>
    </row>
    <row r="114" spans="2:6" ht="12.75">
      <c r="B114" s="28">
        <f t="shared" si="2"/>
        <v>109</v>
      </c>
      <c r="C114" s="29" t="s">
        <v>167</v>
      </c>
      <c r="D114" s="27">
        <f t="shared" si="3"/>
        <v>109</v>
      </c>
      <c r="E114" s="30">
        <v>24</v>
      </c>
      <c r="F114" s="31"/>
    </row>
    <row r="115" spans="2:6" ht="12.75">
      <c r="B115" s="28">
        <f t="shared" si="2"/>
        <v>110</v>
      </c>
      <c r="C115" s="29" t="s">
        <v>168</v>
      </c>
      <c r="D115" s="27">
        <f t="shared" si="3"/>
        <v>110</v>
      </c>
      <c r="E115" s="30">
        <v>2</v>
      </c>
      <c r="F115" s="31"/>
    </row>
    <row r="116" spans="2:6" ht="12.75">
      <c r="B116" s="28">
        <f t="shared" si="2"/>
        <v>111</v>
      </c>
      <c r="C116" s="29" t="s">
        <v>169</v>
      </c>
      <c r="D116" s="27">
        <f t="shared" si="3"/>
        <v>111</v>
      </c>
      <c r="E116" s="30">
        <v>2</v>
      </c>
      <c r="F116" s="31"/>
    </row>
    <row r="117" spans="2:6" ht="12.75">
      <c r="B117" s="28">
        <f t="shared" si="2"/>
        <v>112</v>
      </c>
      <c r="C117" s="29" t="s">
        <v>220</v>
      </c>
      <c r="D117" s="27">
        <f t="shared" si="3"/>
        <v>112</v>
      </c>
      <c r="E117" s="30">
        <v>12</v>
      </c>
      <c r="F117" s="31"/>
    </row>
    <row r="118" spans="2:6" ht="12.75">
      <c r="B118" s="28">
        <f t="shared" si="2"/>
        <v>113</v>
      </c>
      <c r="C118" s="29" t="s">
        <v>227</v>
      </c>
      <c r="D118" s="27">
        <f t="shared" si="3"/>
        <v>113</v>
      </c>
      <c r="E118" s="30">
        <v>8</v>
      </c>
      <c r="F118" s="31"/>
    </row>
    <row r="119" spans="2:6" ht="12.75">
      <c r="B119" s="28">
        <f t="shared" si="2"/>
        <v>114</v>
      </c>
      <c r="C119" s="29" t="s">
        <v>126</v>
      </c>
      <c r="D119" s="27">
        <f t="shared" si="3"/>
        <v>114</v>
      </c>
      <c r="E119" s="30">
        <v>69</v>
      </c>
      <c r="F119" s="31"/>
    </row>
    <row r="120" spans="2:6" ht="12.75">
      <c r="B120" s="28">
        <f t="shared" si="2"/>
        <v>115</v>
      </c>
      <c r="C120" s="29" t="s">
        <v>401</v>
      </c>
      <c r="D120" s="27">
        <f t="shared" si="3"/>
        <v>115</v>
      </c>
      <c r="E120" s="30">
        <v>7</v>
      </c>
      <c r="F120" s="31"/>
    </row>
    <row r="121" spans="2:6" ht="12.75">
      <c r="B121" s="28">
        <f t="shared" si="2"/>
        <v>116</v>
      </c>
      <c r="C121" s="29" t="s">
        <v>171</v>
      </c>
      <c r="D121" s="27">
        <f t="shared" si="3"/>
        <v>116</v>
      </c>
      <c r="E121" s="30">
        <v>9</v>
      </c>
      <c r="F121" s="31"/>
    </row>
    <row r="122" spans="2:6" ht="12.75">
      <c r="B122" s="28">
        <f t="shared" si="2"/>
        <v>117</v>
      </c>
      <c r="C122" s="29" t="s">
        <v>217</v>
      </c>
      <c r="D122" s="27">
        <f t="shared" si="3"/>
        <v>117</v>
      </c>
      <c r="E122" s="30">
        <v>15</v>
      </c>
      <c r="F122" s="31"/>
    </row>
    <row r="123" spans="2:6" ht="12.75">
      <c r="B123" s="28">
        <f t="shared" si="2"/>
        <v>118</v>
      </c>
      <c r="C123" s="29" t="s">
        <v>172</v>
      </c>
      <c r="D123" s="27">
        <f t="shared" si="3"/>
        <v>118</v>
      </c>
      <c r="E123" s="30">
        <v>7</v>
      </c>
      <c r="F123" s="31"/>
    </row>
    <row r="124" spans="2:6" ht="12.75">
      <c r="B124" s="28">
        <f t="shared" si="2"/>
        <v>119</v>
      </c>
      <c r="C124" s="29" t="s">
        <v>173</v>
      </c>
      <c r="D124" s="27">
        <f t="shared" si="3"/>
        <v>119</v>
      </c>
      <c r="E124" s="30">
        <v>5</v>
      </c>
      <c r="F124" s="31"/>
    </row>
    <row r="125" spans="2:6" ht="12.75">
      <c r="B125" s="28">
        <f t="shared" si="2"/>
        <v>120</v>
      </c>
      <c r="C125" s="29" t="s">
        <v>175</v>
      </c>
      <c r="D125" s="27">
        <f t="shared" si="3"/>
        <v>120</v>
      </c>
      <c r="E125" s="30">
        <v>9</v>
      </c>
      <c r="F125" s="31"/>
    </row>
    <row r="126" spans="2:6" ht="12.75">
      <c r="B126" s="28">
        <f t="shared" si="2"/>
        <v>121</v>
      </c>
      <c r="C126" s="29" t="s">
        <v>400</v>
      </c>
      <c r="D126" s="27">
        <f t="shared" si="3"/>
        <v>121</v>
      </c>
      <c r="E126" s="30">
        <v>86</v>
      </c>
      <c r="F126" s="31"/>
    </row>
    <row r="127" spans="2:6" ht="12.75">
      <c r="B127" s="28">
        <f t="shared" si="2"/>
        <v>122</v>
      </c>
      <c r="C127" s="29" t="s">
        <v>176</v>
      </c>
      <c r="D127" s="27">
        <f t="shared" si="3"/>
        <v>122</v>
      </c>
      <c r="E127" s="30">
        <v>9</v>
      </c>
      <c r="F127" s="31"/>
    </row>
    <row r="128" spans="2:6" ht="12.75">
      <c r="B128" s="28">
        <f t="shared" si="2"/>
        <v>123</v>
      </c>
      <c r="C128" s="29" t="s">
        <v>177</v>
      </c>
      <c r="D128" s="27">
        <f t="shared" si="3"/>
        <v>123</v>
      </c>
      <c r="E128" s="30">
        <v>20</v>
      </c>
      <c r="F128" s="31"/>
    </row>
    <row r="129" spans="2:6" ht="12.75">
      <c r="B129" s="28">
        <f t="shared" si="2"/>
        <v>124</v>
      </c>
      <c r="C129" s="29" t="s">
        <v>178</v>
      </c>
      <c r="D129" s="27">
        <f t="shared" si="3"/>
        <v>124</v>
      </c>
      <c r="E129" s="30">
        <v>3</v>
      </c>
      <c r="F129" s="31"/>
    </row>
    <row r="130" spans="2:6" ht="12.75">
      <c r="B130" s="28">
        <f t="shared" si="2"/>
        <v>125</v>
      </c>
      <c r="C130" s="29" t="s">
        <v>179</v>
      </c>
      <c r="D130" s="27">
        <f t="shared" si="3"/>
        <v>125</v>
      </c>
      <c r="E130" s="30">
        <v>45</v>
      </c>
      <c r="F130" s="31"/>
    </row>
    <row r="131" spans="2:6" ht="12.75">
      <c r="B131" s="28">
        <f t="shared" si="2"/>
        <v>126</v>
      </c>
      <c r="C131" s="29" t="s">
        <v>180</v>
      </c>
      <c r="D131" s="27">
        <f t="shared" si="3"/>
        <v>126</v>
      </c>
      <c r="E131" s="30">
        <v>2</v>
      </c>
      <c r="F131" s="31"/>
    </row>
    <row r="132" spans="2:6" ht="12.75">
      <c r="B132" s="28">
        <f t="shared" si="2"/>
        <v>127</v>
      </c>
      <c r="C132" s="29" t="s">
        <v>181</v>
      </c>
      <c r="D132" s="27">
        <f t="shared" si="3"/>
        <v>127</v>
      </c>
      <c r="E132" s="30">
        <v>4</v>
      </c>
      <c r="F132" s="31"/>
    </row>
    <row r="133" spans="2:6" ht="12.75">
      <c r="B133" s="28">
        <f t="shared" si="2"/>
        <v>128</v>
      </c>
      <c r="C133" s="29" t="s">
        <v>182</v>
      </c>
      <c r="D133" s="27">
        <f t="shared" si="3"/>
        <v>128</v>
      </c>
      <c r="E133" s="30">
        <v>5</v>
      </c>
      <c r="F133" s="31"/>
    </row>
    <row r="134" spans="2:6" ht="12.75">
      <c r="B134" s="28">
        <f t="shared" si="2"/>
        <v>129</v>
      </c>
      <c r="C134" s="29" t="s">
        <v>183</v>
      </c>
      <c r="D134" s="27">
        <f t="shared" si="3"/>
        <v>129</v>
      </c>
      <c r="E134" s="30">
        <v>9</v>
      </c>
      <c r="F134" s="31"/>
    </row>
    <row r="135" spans="2:6" ht="12.75">
      <c r="B135" s="28">
        <f t="shared" si="2"/>
        <v>130</v>
      </c>
      <c r="C135" s="29" t="s">
        <v>184</v>
      </c>
      <c r="D135" s="27">
        <f t="shared" si="3"/>
        <v>130</v>
      </c>
      <c r="E135" s="30">
        <v>12</v>
      </c>
      <c r="F135" s="31"/>
    </row>
    <row r="136" spans="2:6" ht="12.75">
      <c r="B136" s="28">
        <f aca="true" t="shared" si="4" ref="B136:B188">B135+1</f>
        <v>131</v>
      </c>
      <c r="C136" s="29" t="s">
        <v>224</v>
      </c>
      <c r="D136" s="27">
        <f aca="true" t="shared" si="5" ref="D136:D184">B136</f>
        <v>131</v>
      </c>
      <c r="E136" s="30">
        <v>58</v>
      </c>
      <c r="F136" s="31"/>
    </row>
    <row r="137" spans="2:6" ht="12.75">
      <c r="B137" s="28">
        <f t="shared" si="4"/>
        <v>132</v>
      </c>
      <c r="C137" s="29" t="s">
        <v>153</v>
      </c>
      <c r="D137" s="27">
        <f t="shared" si="5"/>
        <v>132</v>
      </c>
      <c r="E137" s="30">
        <v>33</v>
      </c>
      <c r="F137" s="31"/>
    </row>
    <row r="138" spans="2:6" ht="12.75">
      <c r="B138" s="28">
        <f t="shared" si="4"/>
        <v>133</v>
      </c>
      <c r="C138" s="29" t="s">
        <v>154</v>
      </c>
      <c r="D138" s="27">
        <f t="shared" si="5"/>
        <v>133</v>
      </c>
      <c r="E138" s="30">
        <v>47</v>
      </c>
      <c r="F138" s="31"/>
    </row>
    <row r="139" spans="2:6" ht="12.75">
      <c r="B139" s="28">
        <f t="shared" si="4"/>
        <v>134</v>
      </c>
      <c r="C139" s="29" t="s">
        <v>156</v>
      </c>
      <c r="D139" s="27">
        <f t="shared" si="5"/>
        <v>134</v>
      </c>
      <c r="E139" s="30">
        <v>18</v>
      </c>
      <c r="F139" s="31"/>
    </row>
    <row r="140" spans="2:6" ht="12.75">
      <c r="B140" s="28">
        <f t="shared" si="4"/>
        <v>135</v>
      </c>
      <c r="C140" s="29" t="s">
        <v>157</v>
      </c>
      <c r="D140" s="27">
        <f t="shared" si="5"/>
        <v>135</v>
      </c>
      <c r="E140" s="30">
        <v>5</v>
      </c>
      <c r="F140" s="31"/>
    </row>
    <row r="141" spans="2:6" ht="12.75">
      <c r="B141" s="28">
        <f t="shared" si="4"/>
        <v>136</v>
      </c>
      <c r="C141" s="29" t="s">
        <v>222</v>
      </c>
      <c r="D141" s="27">
        <f t="shared" si="5"/>
        <v>136</v>
      </c>
      <c r="E141" s="30">
        <v>1</v>
      </c>
      <c r="F141" s="31"/>
    </row>
    <row r="142" spans="2:6" ht="12.75">
      <c r="B142" s="28">
        <f t="shared" si="4"/>
        <v>137</v>
      </c>
      <c r="C142" s="29" t="s">
        <v>158</v>
      </c>
      <c r="D142" s="27">
        <f t="shared" si="5"/>
        <v>137</v>
      </c>
      <c r="E142" s="30">
        <v>29</v>
      </c>
      <c r="F142" s="31"/>
    </row>
    <row r="143" spans="2:6" ht="12.75">
      <c r="B143" s="28">
        <f t="shared" si="4"/>
        <v>138</v>
      </c>
      <c r="C143" s="29" t="s">
        <v>14</v>
      </c>
      <c r="D143" s="27">
        <f t="shared" si="5"/>
        <v>138</v>
      </c>
      <c r="E143" s="30">
        <v>4</v>
      </c>
      <c r="F143" s="31"/>
    </row>
    <row r="144" spans="2:6" ht="12.75">
      <c r="B144" s="28">
        <f t="shared" si="4"/>
        <v>139</v>
      </c>
      <c r="C144" s="29" t="s">
        <v>174</v>
      </c>
      <c r="D144" s="27">
        <f t="shared" si="5"/>
        <v>139</v>
      </c>
      <c r="E144" s="30">
        <v>5</v>
      </c>
      <c r="F144" s="31"/>
    </row>
    <row r="145" spans="2:6" ht="12.75">
      <c r="B145" s="28">
        <f t="shared" si="4"/>
        <v>140</v>
      </c>
      <c r="C145" s="29" t="s">
        <v>225</v>
      </c>
      <c r="D145" s="27">
        <f t="shared" si="5"/>
        <v>140</v>
      </c>
      <c r="E145" s="30">
        <v>8</v>
      </c>
      <c r="F145" s="31"/>
    </row>
    <row r="146" spans="2:6" ht="12.75">
      <c r="B146" s="28">
        <f t="shared" si="4"/>
        <v>141</v>
      </c>
      <c r="C146" s="29" t="s">
        <v>159</v>
      </c>
      <c r="D146" s="27">
        <f t="shared" si="5"/>
        <v>141</v>
      </c>
      <c r="E146" s="30">
        <v>74</v>
      </c>
      <c r="F146" s="31"/>
    </row>
    <row r="147" spans="2:6" ht="12.75">
      <c r="B147" s="28">
        <f t="shared" si="4"/>
        <v>142</v>
      </c>
      <c r="C147" s="29" t="s">
        <v>246</v>
      </c>
      <c r="D147" s="27">
        <f t="shared" si="5"/>
        <v>142</v>
      </c>
      <c r="E147" s="30">
        <v>3</v>
      </c>
      <c r="F147" s="31"/>
    </row>
    <row r="148" spans="2:6" ht="12.75">
      <c r="B148" s="28">
        <f t="shared" si="4"/>
        <v>143</v>
      </c>
      <c r="C148" s="29" t="s">
        <v>218</v>
      </c>
      <c r="D148" s="27">
        <f t="shared" si="5"/>
        <v>143</v>
      </c>
      <c r="E148" s="30">
        <v>7</v>
      </c>
      <c r="F148" s="31"/>
    </row>
    <row r="149" spans="2:6" ht="12.75">
      <c r="B149" s="28">
        <f t="shared" si="4"/>
        <v>144</v>
      </c>
      <c r="C149" s="29" t="s">
        <v>160</v>
      </c>
      <c r="D149" s="27">
        <f t="shared" si="5"/>
        <v>144</v>
      </c>
      <c r="E149" s="30">
        <v>27</v>
      </c>
      <c r="F149" s="31"/>
    </row>
    <row r="150" spans="2:6" ht="12.75">
      <c r="B150" s="28">
        <f t="shared" si="4"/>
        <v>145</v>
      </c>
      <c r="C150" s="29" t="s">
        <v>229</v>
      </c>
      <c r="D150" s="27">
        <f t="shared" si="5"/>
        <v>145</v>
      </c>
      <c r="E150" s="30">
        <v>14</v>
      </c>
      <c r="F150" s="31"/>
    </row>
    <row r="151" spans="2:6" ht="12.75">
      <c r="B151" s="28">
        <f t="shared" si="4"/>
        <v>146</v>
      </c>
      <c r="C151" s="29" t="s">
        <v>161</v>
      </c>
      <c r="D151" s="27">
        <f t="shared" si="5"/>
        <v>146</v>
      </c>
      <c r="E151" s="30">
        <v>19</v>
      </c>
      <c r="F151" s="31"/>
    </row>
    <row r="152" spans="2:6" ht="12.75">
      <c r="B152" s="28">
        <f t="shared" si="4"/>
        <v>147</v>
      </c>
      <c r="C152" s="29" t="s">
        <v>119</v>
      </c>
      <c r="D152" s="27">
        <f t="shared" si="5"/>
        <v>147</v>
      </c>
      <c r="E152" s="30">
        <v>2</v>
      </c>
      <c r="F152" s="31"/>
    </row>
    <row r="153" spans="2:6" ht="12.75">
      <c r="B153" s="28">
        <f t="shared" si="4"/>
        <v>148</v>
      </c>
      <c r="C153" s="29" t="s">
        <v>162</v>
      </c>
      <c r="D153" s="27">
        <f t="shared" si="5"/>
        <v>148</v>
      </c>
      <c r="E153" s="30">
        <v>1</v>
      </c>
      <c r="F153" s="31"/>
    </row>
    <row r="154" spans="2:6" ht="12.75">
      <c r="B154" s="28">
        <f t="shared" si="4"/>
        <v>149</v>
      </c>
      <c r="C154" s="29" t="s">
        <v>163</v>
      </c>
      <c r="D154" s="27">
        <f t="shared" si="5"/>
        <v>149</v>
      </c>
      <c r="E154" s="30">
        <v>7</v>
      </c>
      <c r="F154" s="31"/>
    </row>
    <row r="155" spans="2:6" ht="12.75">
      <c r="B155" s="28">
        <f t="shared" si="4"/>
        <v>150</v>
      </c>
      <c r="C155" s="29" t="s">
        <v>164</v>
      </c>
      <c r="D155" s="27">
        <f t="shared" si="5"/>
        <v>150</v>
      </c>
      <c r="E155" s="30">
        <v>1</v>
      </c>
      <c r="F155" s="31"/>
    </row>
    <row r="156" spans="2:6" ht="12.75">
      <c r="B156" s="28">
        <f t="shared" si="4"/>
        <v>151</v>
      </c>
      <c r="C156" s="29" t="s">
        <v>335</v>
      </c>
      <c r="D156" s="27">
        <f t="shared" si="5"/>
        <v>151</v>
      </c>
      <c r="E156" s="30">
        <v>2</v>
      </c>
      <c r="F156" s="31"/>
    </row>
    <row r="157" spans="2:6" ht="12.75">
      <c r="B157" s="28">
        <f t="shared" si="4"/>
        <v>152</v>
      </c>
      <c r="C157" s="29" t="s">
        <v>165</v>
      </c>
      <c r="D157" s="27">
        <f t="shared" si="5"/>
        <v>152</v>
      </c>
      <c r="E157" s="30">
        <v>9</v>
      </c>
      <c r="F157" s="31"/>
    </row>
    <row r="158" spans="2:6" ht="12.75">
      <c r="B158" s="28">
        <f t="shared" si="4"/>
        <v>153</v>
      </c>
      <c r="C158" s="29" t="s">
        <v>166</v>
      </c>
      <c r="D158" s="27">
        <f t="shared" si="5"/>
        <v>153</v>
      </c>
      <c r="E158" s="30">
        <v>8</v>
      </c>
      <c r="F158" s="31"/>
    </row>
    <row r="159" spans="2:6" ht="12.75">
      <c r="B159" s="28">
        <f t="shared" si="4"/>
        <v>154</v>
      </c>
      <c r="C159" s="29" t="s">
        <v>74</v>
      </c>
      <c r="D159" s="27">
        <f t="shared" si="5"/>
        <v>154</v>
      </c>
      <c r="E159" s="30">
        <v>33</v>
      </c>
      <c r="F159" s="31"/>
    </row>
    <row r="160" spans="2:6" ht="12.75">
      <c r="B160" s="28">
        <f t="shared" si="4"/>
        <v>155</v>
      </c>
      <c r="C160" s="29" t="s">
        <v>188</v>
      </c>
      <c r="D160" s="27">
        <f t="shared" si="5"/>
        <v>155</v>
      </c>
      <c r="E160" s="30">
        <v>14</v>
      </c>
      <c r="F160" s="31"/>
    </row>
    <row r="161" spans="2:6" ht="12.75">
      <c r="B161" s="28">
        <f t="shared" si="4"/>
        <v>156</v>
      </c>
      <c r="C161" s="29" t="s">
        <v>189</v>
      </c>
      <c r="D161" s="27">
        <f t="shared" si="5"/>
        <v>156</v>
      </c>
      <c r="E161" s="30">
        <v>29</v>
      </c>
      <c r="F161" s="31"/>
    </row>
    <row r="162" spans="2:6" ht="12.75">
      <c r="B162" s="28">
        <f t="shared" si="4"/>
        <v>157</v>
      </c>
      <c r="C162" s="29" t="s">
        <v>190</v>
      </c>
      <c r="D162" s="27">
        <f t="shared" si="5"/>
        <v>157</v>
      </c>
      <c r="E162" s="30">
        <v>3</v>
      </c>
      <c r="F162" s="31"/>
    </row>
    <row r="163" spans="2:6" ht="12.75">
      <c r="B163" s="28">
        <f t="shared" si="4"/>
        <v>158</v>
      </c>
      <c r="C163" s="29" t="s">
        <v>402</v>
      </c>
      <c r="D163" s="27">
        <f t="shared" si="5"/>
        <v>158</v>
      </c>
      <c r="E163" s="30">
        <v>3</v>
      </c>
      <c r="F163" s="31"/>
    </row>
    <row r="164" spans="2:6" ht="12.75">
      <c r="B164" s="28">
        <f t="shared" si="4"/>
        <v>159</v>
      </c>
      <c r="C164" s="29" t="s">
        <v>202</v>
      </c>
      <c r="D164" s="27">
        <f t="shared" si="5"/>
        <v>159</v>
      </c>
      <c r="E164" s="30">
        <v>14</v>
      </c>
      <c r="F164" s="31"/>
    </row>
    <row r="165" spans="2:6" ht="12.75">
      <c r="B165" s="28">
        <f t="shared" si="4"/>
        <v>160</v>
      </c>
      <c r="C165" s="29" t="s">
        <v>191</v>
      </c>
      <c r="D165" s="27">
        <f t="shared" si="5"/>
        <v>160</v>
      </c>
      <c r="E165" s="30">
        <v>2</v>
      </c>
      <c r="F165" s="31"/>
    </row>
    <row r="166" spans="2:6" ht="12.75">
      <c r="B166" s="28">
        <f t="shared" si="4"/>
        <v>161</v>
      </c>
      <c r="C166" s="29" t="s">
        <v>203</v>
      </c>
      <c r="D166" s="27">
        <f t="shared" si="5"/>
        <v>161</v>
      </c>
      <c r="E166" s="30">
        <v>4</v>
      </c>
      <c r="F166" s="31"/>
    </row>
    <row r="167" spans="2:6" ht="12.75">
      <c r="B167" s="28">
        <f t="shared" si="4"/>
        <v>162</v>
      </c>
      <c r="C167" s="29" t="s">
        <v>205</v>
      </c>
      <c r="D167" s="27">
        <f t="shared" si="5"/>
        <v>162</v>
      </c>
      <c r="E167" s="30">
        <v>17</v>
      </c>
      <c r="F167" s="31"/>
    </row>
    <row r="168" spans="2:6" ht="12.75">
      <c r="B168" s="28">
        <f t="shared" si="4"/>
        <v>163</v>
      </c>
      <c r="C168" s="29" t="s">
        <v>20</v>
      </c>
      <c r="D168" s="27">
        <f t="shared" si="5"/>
        <v>163</v>
      </c>
      <c r="E168" s="30">
        <v>33</v>
      </c>
      <c r="F168" s="31"/>
    </row>
    <row r="169" spans="2:6" ht="12.75">
      <c r="B169" s="28">
        <f t="shared" si="4"/>
        <v>164</v>
      </c>
      <c r="C169" s="29" t="s">
        <v>396</v>
      </c>
      <c r="D169" s="27">
        <f t="shared" si="5"/>
        <v>164</v>
      </c>
      <c r="E169" s="30">
        <v>50</v>
      </c>
      <c r="F169" s="31"/>
    </row>
    <row r="170" spans="2:6" ht="12.75">
      <c r="B170" s="28">
        <f t="shared" si="4"/>
        <v>165</v>
      </c>
      <c r="C170" s="29" t="s">
        <v>232</v>
      </c>
      <c r="D170" s="27">
        <f t="shared" si="5"/>
        <v>165</v>
      </c>
      <c r="E170" s="30">
        <v>10</v>
      </c>
      <c r="F170" s="31"/>
    </row>
    <row r="171" spans="2:6" ht="12.75">
      <c r="B171" s="28">
        <f t="shared" si="4"/>
        <v>166</v>
      </c>
      <c r="C171" s="29" t="s">
        <v>397</v>
      </c>
      <c r="D171" s="27">
        <f t="shared" si="5"/>
        <v>166</v>
      </c>
      <c r="E171" s="30">
        <v>25</v>
      </c>
      <c r="F171" s="31"/>
    </row>
    <row r="172" spans="2:6" ht="12.75">
      <c r="B172" s="28">
        <f t="shared" si="4"/>
        <v>167</v>
      </c>
      <c r="C172" s="29" t="s">
        <v>398</v>
      </c>
      <c r="D172" s="27">
        <f t="shared" si="5"/>
        <v>167</v>
      </c>
      <c r="E172" s="30">
        <v>21</v>
      </c>
      <c r="F172" s="31"/>
    </row>
    <row r="173" spans="2:6" ht="12.75">
      <c r="B173" s="28">
        <f t="shared" si="4"/>
        <v>168</v>
      </c>
      <c r="C173" s="29" t="s">
        <v>399</v>
      </c>
      <c r="D173" s="27">
        <f t="shared" si="5"/>
        <v>168</v>
      </c>
      <c r="E173" s="30">
        <v>4</v>
      </c>
      <c r="F173" s="31"/>
    </row>
    <row r="174" spans="2:6" ht="12.75">
      <c r="B174" s="28">
        <f t="shared" si="4"/>
        <v>169</v>
      </c>
      <c r="C174" s="29" t="s">
        <v>363</v>
      </c>
      <c r="D174" s="27">
        <f t="shared" si="5"/>
        <v>169</v>
      </c>
      <c r="E174" s="30">
        <v>174</v>
      </c>
      <c r="F174" s="31"/>
    </row>
    <row r="175" spans="2:6" ht="12.75">
      <c r="B175" s="28">
        <f t="shared" si="4"/>
        <v>170</v>
      </c>
      <c r="C175" s="29" t="s">
        <v>143</v>
      </c>
      <c r="D175" s="27">
        <f t="shared" si="5"/>
        <v>170</v>
      </c>
      <c r="E175" s="30">
        <v>3</v>
      </c>
      <c r="F175" s="31"/>
    </row>
    <row r="176" spans="2:6" ht="12.75">
      <c r="B176" s="28">
        <f t="shared" si="4"/>
        <v>171</v>
      </c>
      <c r="C176" s="29" t="s">
        <v>204</v>
      </c>
      <c r="D176" s="27">
        <f t="shared" si="5"/>
        <v>171</v>
      </c>
      <c r="E176" s="30">
        <v>24</v>
      </c>
      <c r="F176" s="31"/>
    </row>
    <row r="177" spans="2:6" ht="12.75">
      <c r="B177" s="28">
        <f t="shared" si="4"/>
        <v>172</v>
      </c>
      <c r="C177" s="29" t="s">
        <v>267</v>
      </c>
      <c r="D177" s="27">
        <f t="shared" si="5"/>
        <v>172</v>
      </c>
      <c r="E177" s="30">
        <v>11</v>
      </c>
      <c r="F177" s="31"/>
    </row>
    <row r="178" spans="2:6" ht="12.75">
      <c r="B178" s="28">
        <f t="shared" si="4"/>
        <v>173</v>
      </c>
      <c r="C178" s="29" t="s">
        <v>221</v>
      </c>
      <c r="D178" s="27">
        <f t="shared" si="5"/>
        <v>173</v>
      </c>
      <c r="E178" s="30">
        <v>5</v>
      </c>
      <c r="F178" s="31"/>
    </row>
    <row r="179" spans="2:6" ht="12.75">
      <c r="B179" s="28">
        <f t="shared" si="4"/>
        <v>174</v>
      </c>
      <c r="C179" s="29" t="s">
        <v>265</v>
      </c>
      <c r="D179" s="27">
        <f t="shared" si="5"/>
        <v>174</v>
      </c>
      <c r="E179" s="30">
        <v>44</v>
      </c>
      <c r="F179" s="31"/>
    </row>
    <row r="180" spans="2:6" ht="12.75">
      <c r="B180" s="28">
        <f t="shared" si="4"/>
        <v>175</v>
      </c>
      <c r="C180" s="29" t="s">
        <v>413</v>
      </c>
      <c r="D180" s="27">
        <f t="shared" si="5"/>
        <v>175</v>
      </c>
      <c r="E180" s="30">
        <v>3</v>
      </c>
      <c r="F180" s="31"/>
    </row>
    <row r="181" spans="2:6" ht="12.75">
      <c r="B181" s="28">
        <f t="shared" si="4"/>
        <v>176</v>
      </c>
      <c r="C181" s="29" t="s">
        <v>357</v>
      </c>
      <c r="D181" s="27">
        <f t="shared" si="5"/>
        <v>176</v>
      </c>
      <c r="E181" s="30">
        <v>63</v>
      </c>
      <c r="F181" s="31"/>
    </row>
    <row r="182" spans="2:6" ht="12.75">
      <c r="B182" s="28">
        <f t="shared" si="4"/>
        <v>177</v>
      </c>
      <c r="C182" s="29" t="s">
        <v>415</v>
      </c>
      <c r="D182" s="27">
        <f t="shared" si="5"/>
        <v>177</v>
      </c>
      <c r="E182" s="30">
        <v>38</v>
      </c>
      <c r="F182" s="31"/>
    </row>
    <row r="183" spans="2:6" ht="12.75">
      <c r="B183" s="28">
        <f t="shared" si="4"/>
        <v>178</v>
      </c>
      <c r="C183" s="29" t="s">
        <v>146</v>
      </c>
      <c r="D183" s="27">
        <f t="shared" si="5"/>
        <v>178</v>
      </c>
      <c r="E183" s="30">
        <v>3</v>
      </c>
      <c r="F183" s="31"/>
    </row>
    <row r="184" spans="2:6" ht="12.75">
      <c r="B184" s="28">
        <f t="shared" si="4"/>
        <v>179</v>
      </c>
      <c r="C184" s="29" t="s">
        <v>266</v>
      </c>
      <c r="D184" s="27">
        <f t="shared" si="5"/>
        <v>179</v>
      </c>
      <c r="E184" s="30">
        <v>4</v>
      </c>
      <c r="F184" s="31"/>
    </row>
    <row r="185" spans="2:6" ht="12.75">
      <c r="B185" s="28">
        <f t="shared" si="4"/>
        <v>180</v>
      </c>
      <c r="C185" s="29" t="s">
        <v>219</v>
      </c>
      <c r="D185" s="27">
        <f>B185</f>
        <v>180</v>
      </c>
      <c r="E185" s="30">
        <v>12</v>
      </c>
      <c r="F185" s="31"/>
    </row>
    <row r="186" spans="2:6" ht="12.75">
      <c r="B186" s="28">
        <f t="shared" si="4"/>
        <v>181</v>
      </c>
      <c r="C186" s="29" t="s">
        <v>403</v>
      </c>
      <c r="D186" s="27">
        <f>B186</f>
        <v>181</v>
      </c>
      <c r="E186" s="30">
        <v>7</v>
      </c>
      <c r="F186" s="31"/>
    </row>
    <row r="187" spans="2:6" ht="12.75">
      <c r="B187" s="28">
        <f t="shared" si="4"/>
        <v>182</v>
      </c>
      <c r="C187" s="29" t="s">
        <v>404</v>
      </c>
      <c r="D187" s="27">
        <f>B187</f>
        <v>182</v>
      </c>
      <c r="E187" s="30">
        <v>4</v>
      </c>
      <c r="F187" s="31"/>
    </row>
    <row r="188" spans="2:6" ht="13.5" thickBot="1">
      <c r="B188" s="28">
        <f t="shared" si="4"/>
        <v>183</v>
      </c>
      <c r="C188" s="32" t="s">
        <v>405</v>
      </c>
      <c r="D188" s="27">
        <f>B188</f>
        <v>183</v>
      </c>
      <c r="E188" s="30">
        <v>9</v>
      </c>
      <c r="F188" s="31"/>
    </row>
    <row r="189" spans="2:5" ht="12.75">
      <c r="B189" s="33"/>
      <c r="C189" s="33"/>
      <c r="D189" s="33"/>
      <c r="E189" s="3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Car Nameplates List by Teoalida - www.teoalida.com/cardatabase</dc:title>
  <dc:subject/>
  <dc:creator>Teoalida</dc:creator>
  <cp:keywords/>
  <dc:description/>
  <cp:lastModifiedBy>Teoalida</cp:lastModifiedBy>
  <cp:lastPrinted>2000-11-21T05:12:41Z</cp:lastPrinted>
  <dcterms:created xsi:type="dcterms:W3CDTF">1999-09-25T06:16:21Z</dcterms:created>
  <dcterms:modified xsi:type="dcterms:W3CDTF">2004-05-25T15:01:50Z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