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915" yWindow="65521" windowWidth="12840" windowHeight="7650" activeTab="0"/>
  </bookViews>
  <sheets>
    <sheet name="DATABASE" sheetId="1" r:id="rId1"/>
    <sheet name="Statistics" sheetId="2" r:id="rId2"/>
    <sheet name="Intro" sheetId="3" r:id="rId3"/>
    <sheet name="Statistics years" sheetId="4" r:id="rId4"/>
    <sheet name="Chart makes" sheetId="5" r:id="rId5"/>
    <sheet name="Chart years" sheetId="6" r:id="rId6"/>
  </sheets>
  <definedNames>
    <definedName name="_xlnm._FilterDatabase" localSheetId="0" hidden="1">'DATABASE'!$A$4:$T$646</definedName>
  </definedNames>
  <calcPr fullCalcOnLoad="1"/>
</workbook>
</file>

<file path=xl/sharedStrings.xml><?xml version="1.0" encoding="utf-8"?>
<sst xmlns="http://schemas.openxmlformats.org/spreadsheetml/2006/main" count="7389" uniqueCount="1067">
  <si>
    <t>Golf Alltrack 1.8 TSI BMT 4MOTION</t>
  </si>
  <si>
    <t>Golf Alltrack 1.6 TDI BMT 4MOTION</t>
  </si>
  <si>
    <t>Golf Alltrack 2.0 TDI BMT 4MOTION</t>
  </si>
  <si>
    <t>2017-____</t>
  </si>
  <si>
    <t>Artega</t>
  </si>
  <si>
    <t>Oltcit</t>
  </si>
  <si>
    <t>Golf R</t>
  </si>
  <si>
    <t>Golf GTD</t>
  </si>
  <si>
    <t>Golf VII (A7 Typ 5G) 2012-present</t>
  </si>
  <si>
    <t>Golf GTI Performance</t>
  </si>
  <si>
    <t>Golf VII</t>
  </si>
  <si>
    <t>Golf 1.2 TSI BMT</t>
  </si>
  <si>
    <t>Golf 1.0 TSI BlueMotion</t>
  </si>
  <si>
    <t>Golf 1.4 TSI BMT</t>
  </si>
  <si>
    <t>Golf 1.6 TDI BMT</t>
  </si>
  <si>
    <t>Golf 1.6 BlueTDI</t>
  </si>
  <si>
    <t>Golf 1.6 TDI BlueMotion</t>
  </si>
  <si>
    <t>Golf 2.0 TDI BMT</t>
  </si>
  <si>
    <t>Golf 2.0 BlueTDI</t>
  </si>
  <si>
    <t>Golf GTI Clubsport</t>
  </si>
  <si>
    <t>Golf 1.6 TDI BMT 4MOTION</t>
  </si>
  <si>
    <t>Golf 2.0 TDI BMT 4MOTION</t>
  </si>
  <si>
    <t>Golf 2.0 BlueTDI 4MOTION</t>
  </si>
  <si>
    <t>2012-2017</t>
  </si>
  <si>
    <t>2014-2017</t>
  </si>
  <si>
    <t>2013-2017</t>
  </si>
  <si>
    <t>Toyota</t>
  </si>
  <si>
    <t>ZIL</t>
  </si>
  <si>
    <t>Golf</t>
  </si>
  <si>
    <t>Golf GTI</t>
  </si>
  <si>
    <t>Number of car models by the year of launch</t>
  </si>
  <si>
    <t>This count does NOT include all models. Many 1980s models included in the database do not contain launch year. But is useful to know how many models are launched each year, since 1990s.</t>
  </si>
  <si>
    <t>TOTAL</t>
  </si>
  <si>
    <t>1950</t>
  </si>
  <si>
    <t>1951</t>
  </si>
  <si>
    <t>1952</t>
  </si>
  <si>
    <t>1953</t>
  </si>
  <si>
    <t>1954</t>
  </si>
  <si>
    <t>1955</t>
  </si>
  <si>
    <t>1956</t>
  </si>
  <si>
    <t>1957</t>
  </si>
  <si>
    <t>1958</t>
  </si>
  <si>
    <t>1959</t>
  </si>
  <si>
    <t>1960</t>
  </si>
  <si>
    <t>1961</t>
  </si>
  <si>
    <t>1962</t>
  </si>
  <si>
    <t>1964</t>
  </si>
  <si>
    <t>1966</t>
  </si>
  <si>
    <t>1970</t>
  </si>
  <si>
    <t>1972</t>
  </si>
  <si>
    <t>1973</t>
  </si>
  <si>
    <t>1974</t>
  </si>
  <si>
    <t>1975</t>
  </si>
  <si>
    <t>1976</t>
  </si>
  <si>
    <t>1978</t>
  </si>
  <si>
    <t>1979</t>
  </si>
  <si>
    <t>1980</t>
  </si>
  <si>
    <t>1981</t>
  </si>
  <si>
    <t>1982</t>
  </si>
  <si>
    <t>1984</t>
  </si>
  <si>
    <t>1985</t>
  </si>
  <si>
    <t>Lada</t>
  </si>
  <si>
    <t>Pontiac</t>
  </si>
  <si>
    <t>SsangYong</t>
  </si>
  <si>
    <t>Suzuki</t>
  </si>
  <si>
    <t>Elektro</t>
  </si>
  <si>
    <t>1967</t>
  </si>
  <si>
    <t>Tesla</t>
  </si>
  <si>
    <t>Tofas</t>
  </si>
  <si>
    <t>Koenigsegg</t>
  </si>
  <si>
    <t>2002</t>
  </si>
  <si>
    <t>Saleen</t>
  </si>
  <si>
    <t>Samsung</t>
  </si>
  <si>
    <t>Pagani</t>
  </si>
  <si>
    <t>Panther</t>
  </si>
  <si>
    <t>Peugeot</t>
  </si>
  <si>
    <t>Cabrio</t>
  </si>
  <si>
    <t>Lancia</t>
  </si>
  <si>
    <t>1969</t>
  </si>
  <si>
    <t>1968</t>
  </si>
  <si>
    <t>1977</t>
  </si>
  <si>
    <t>1983</t>
  </si>
  <si>
    <t>1971</t>
  </si>
  <si>
    <t>Lexus</t>
  </si>
  <si>
    <t>Morgan</t>
  </si>
  <si>
    <t>Hummer</t>
  </si>
  <si>
    <t>Proton</t>
  </si>
  <si>
    <t>Reliant</t>
  </si>
  <si>
    <t>MPV</t>
  </si>
  <si>
    <t>McLaren</t>
  </si>
  <si>
    <t>Mercedes</t>
  </si>
  <si>
    <t>Manufacturer website</t>
  </si>
  <si>
    <t>1989</t>
  </si>
  <si>
    <t>1990</t>
  </si>
  <si>
    <t>330d Touring</t>
  </si>
  <si>
    <t>Dodge</t>
  </si>
  <si>
    <t>Ferrari</t>
  </si>
  <si>
    <t>Iveco</t>
  </si>
  <si>
    <t>Izh</t>
  </si>
  <si>
    <t>Jaguar</t>
  </si>
  <si>
    <t>TVR</t>
  </si>
  <si>
    <t>UAZ</t>
  </si>
  <si>
    <t>Venturi</t>
  </si>
  <si>
    <t>Volkswagen</t>
  </si>
  <si>
    <t>2013-____</t>
  </si>
  <si>
    <t>2011-2012</t>
  </si>
  <si>
    <t>2010-____</t>
  </si>
  <si>
    <t>2010-2013</t>
  </si>
  <si>
    <t>2008-____</t>
  </si>
  <si>
    <t>Compact car 1983-1987</t>
  </si>
  <si>
    <t>1985-1986</t>
  </si>
  <si>
    <t>1983-1987</t>
  </si>
  <si>
    <t>Santana</t>
  </si>
  <si>
    <t>Seat</t>
  </si>
  <si>
    <t>Otosan</t>
  </si>
  <si>
    <t>Lamborghini</t>
  </si>
  <si>
    <t>2/4</t>
  </si>
  <si>
    <t>1981-1984</t>
  </si>
  <si>
    <t>1982-1984</t>
  </si>
  <si>
    <t>Chrysler</t>
  </si>
  <si>
    <t>Citroën</t>
  </si>
  <si>
    <t>1979-1980</t>
  </si>
  <si>
    <t>Land Rover</t>
  </si>
  <si>
    <t>Porsche</t>
  </si>
  <si>
    <t>Subaru</t>
  </si>
  <si>
    <t>Moskwitch</t>
  </si>
  <si>
    <t>Nissan</t>
  </si>
  <si>
    <t>Maserati</t>
  </si>
  <si>
    <t>Renault</t>
  </si>
  <si>
    <t>BMW</t>
  </si>
  <si>
    <t>Hyundai</t>
  </si>
  <si>
    <t>Bitter</t>
  </si>
  <si>
    <t>Daihatsu</t>
  </si>
  <si>
    <t>Infiniti</t>
  </si>
  <si>
    <t>Innocenti</t>
  </si>
  <si>
    <t>De Tomaso</t>
  </si>
  <si>
    <t>Diesel</t>
  </si>
  <si>
    <t>Isuzu</t>
  </si>
  <si>
    <t>Rolls-Royce</t>
  </si>
  <si>
    <t>Saab</t>
  </si>
  <si>
    <t>1965</t>
  </si>
  <si>
    <t>1994-1996</t>
  </si>
  <si>
    <t>1997-1999</t>
  </si>
  <si>
    <t>1999-2000</t>
  </si>
  <si>
    <t>1996-1999</t>
  </si>
  <si>
    <t>1994-1999</t>
  </si>
  <si>
    <t>Fisker</t>
  </si>
  <si>
    <t>Compact car 2012-present</t>
  </si>
  <si>
    <t>2014-2016</t>
  </si>
  <si>
    <t>2015-2016</t>
  </si>
  <si>
    <t>L4+E</t>
  </si>
  <si>
    <t>1990-1991</t>
  </si>
  <si>
    <t>1987-1991</t>
  </si>
  <si>
    <t>1986-1989</t>
  </si>
  <si>
    <t>GAZ (Volga)</t>
  </si>
  <si>
    <t>Russia</t>
  </si>
  <si>
    <t>Complete 1994-present</t>
  </si>
  <si>
    <t>Complete 1986-1993</t>
  </si>
  <si>
    <t>Serbia</t>
  </si>
  <si>
    <t>Incomplete 1988-1993 and 2004-2008</t>
  </si>
  <si>
    <t>Asia Motors</t>
  </si>
  <si>
    <t>South Korea</t>
  </si>
  <si>
    <t>Complete ALL history (1990-1999)</t>
  </si>
  <si>
    <t>Complete ALL EU imports (1992-present)</t>
  </si>
  <si>
    <t>Complete ALL EU imports (1991-present)</t>
  </si>
  <si>
    <t>Complete ALL EU imports (1993-present)</t>
  </si>
  <si>
    <t>Complete ALL history (1998-present), not imported in Europe</t>
  </si>
  <si>
    <t>Spain</t>
  </si>
  <si>
    <t>Complete ALL history (2005-present)</t>
  </si>
  <si>
    <t>Complete ALL passenger cars (2007-2011)</t>
  </si>
  <si>
    <t>Complete ALL history (1996-2010)</t>
  </si>
  <si>
    <t>Complete 1984-present (all own models, no Fiat)</t>
  </si>
  <si>
    <t>Sweden</t>
  </si>
  <si>
    <t>Complete ALL history (2002-present)</t>
  </si>
  <si>
    <t>Complete 1986, defunct 2011</t>
  </si>
  <si>
    <t>Turkey</t>
  </si>
  <si>
    <t>Ukraine</t>
  </si>
  <si>
    <t>Complete 1994-1997</t>
  </si>
  <si>
    <t>AC Cars</t>
  </si>
  <si>
    <t>United Kingdom</t>
  </si>
  <si>
    <t>Incomplete, only 1990-1998</t>
  </si>
  <si>
    <t>Alvis</t>
  </si>
  <si>
    <t>Not included (defunct 1967)</t>
  </si>
  <si>
    <t>Austin / Rover</t>
  </si>
  <si>
    <t>Complete 1983, defunct 2005</t>
  </si>
  <si>
    <t>Austin-Healey</t>
  </si>
  <si>
    <t>Not included (defunct 1972)</t>
  </si>
  <si>
    <t>Bond</t>
  </si>
  <si>
    <t>Not included (defunct 1974)</t>
  </si>
  <si>
    <t>British Leyland</t>
  </si>
  <si>
    <t>Not included (defunct 1986)</t>
  </si>
  <si>
    <t>Incomplete, only 1986-1993</t>
  </si>
  <si>
    <t>DeLorean</t>
  </si>
  <si>
    <t>Complete ALL history (1981-1983)</t>
  </si>
  <si>
    <t>Complete 1989-present</t>
  </si>
  <si>
    <t>Complete ALL history (1989-present)</t>
  </si>
  <si>
    <t>Complete 1986, defunct 1991</t>
  </si>
  <si>
    <t>Complete 1985, defunt 2001</t>
  </si>
  <si>
    <t>Standard-Triumph</t>
  </si>
  <si>
    <t>Not included (defunct 1984)</t>
  </si>
  <si>
    <t>Vauxhall</t>
  </si>
  <si>
    <t>Not included (identical with Opel)</t>
  </si>
  <si>
    <t>United States</t>
  </si>
  <si>
    <t>Complete EU imports 1991-present</t>
  </si>
  <si>
    <t>Chevrolet</t>
  </si>
  <si>
    <t>Complete ALL EU imports (2003-2011)</t>
  </si>
  <si>
    <t>Complete ALL history (2007-present)</t>
  </si>
  <si>
    <t>Complete ALL history (2001-2010)</t>
  </si>
  <si>
    <t>Complete EU imports 1992-present</t>
  </si>
  <si>
    <t>Complete ALL EU imports (1991-1998)</t>
  </si>
  <si>
    <t>Complete ALL history</t>
  </si>
  <si>
    <t>Shelby SuperCars</t>
  </si>
  <si>
    <t>Not included (insufficient data)</t>
  </si>
  <si>
    <t>Complete ALL history (2003-present)</t>
  </si>
  <si>
    <t>Engines</t>
  </si>
  <si>
    <t>1986-1991</t>
  </si>
  <si>
    <t>1995-2000</t>
  </si>
  <si>
    <t>Lynx</t>
  </si>
  <si>
    <t>1976-1978</t>
  </si>
  <si>
    <t>1978-1979</t>
  </si>
  <si>
    <t>2003-2004</t>
  </si>
  <si>
    <r>
      <t xml:space="preserve">Original research &amp; compiled in Excel by Teoalida © </t>
    </r>
    <r>
      <rPr>
        <b/>
        <u val="single"/>
        <sz val="14"/>
        <color indexed="49"/>
        <rFont val="Arial"/>
        <family val="2"/>
      </rPr>
      <t>www.teoalida.com/cardatabase</t>
    </r>
  </si>
  <si>
    <t>2010-2011</t>
  </si>
  <si>
    <t>FSO</t>
  </si>
  <si>
    <t>Maybach</t>
  </si>
  <si>
    <t>Mazda</t>
  </si>
  <si>
    <t>Civic 1.5 LSi</t>
  </si>
  <si>
    <t>Civic 1.5 VEi</t>
  </si>
  <si>
    <t>Civic 1.6 ESi</t>
  </si>
  <si>
    <t>Civic 1.6 VTi</t>
  </si>
  <si>
    <t>Civic 1.5 VTEC-E</t>
  </si>
  <si>
    <t>Civic 1.6i LS</t>
  </si>
  <si>
    <t>Civic 1.6i SR</t>
  </si>
  <si>
    <t>Civic 1.6i SR VTEC</t>
  </si>
  <si>
    <t>Civic Coupé 1.5i</t>
  </si>
  <si>
    <t>Civic Coupé 1.6 ESi</t>
  </si>
  <si>
    <t>Civic (6th gen)</t>
  </si>
  <si>
    <t>Compact car 1996-2001</t>
  </si>
  <si>
    <t>Civic (6th gen) 1996-2001</t>
  </si>
  <si>
    <t>Civic 1.4i S</t>
  </si>
  <si>
    <t>Civic 1.5i LS</t>
  </si>
  <si>
    <t>Civic 1.6i ES</t>
  </si>
  <si>
    <t>Civic 1.6i VTi</t>
  </si>
  <si>
    <t>Civic 1.5i VTEC</t>
  </si>
  <si>
    <t>Civic 1.8 VTi</t>
  </si>
  <si>
    <t>Civic Coupé 1.6i LS</t>
  </si>
  <si>
    <t>Civic Coupé 1.6i SR</t>
  </si>
  <si>
    <t>Civic Aero Deck 1.4i</t>
  </si>
  <si>
    <t>Civic Aero Deck 1.4i S</t>
  </si>
  <si>
    <t>Civic Aero Deck 1.5i S</t>
  </si>
  <si>
    <t>Civic Aero Deck 1.6i SR</t>
  </si>
  <si>
    <t>Civic Aero Deck 1.8 VTi</t>
  </si>
  <si>
    <t>Civic (7th gen)</t>
  </si>
  <si>
    <t>Compact car 2001-2005</t>
  </si>
  <si>
    <t>Civic (7th gen) 2001-2005</t>
  </si>
  <si>
    <t>Civic 2.0i Type-R</t>
  </si>
  <si>
    <t>Civic 1.7 CDTi</t>
  </si>
  <si>
    <t>Civic 2.0i</t>
  </si>
  <si>
    <t>Civic Coupé 1.7</t>
  </si>
  <si>
    <t>Civic (8th gen)</t>
  </si>
  <si>
    <t>Compact car 2005-2012</t>
  </si>
  <si>
    <t>Civic (8th gen) 2005-2012</t>
  </si>
  <si>
    <t>Civic 1.4 Type S</t>
  </si>
  <si>
    <t>Civic 1.8i-VTEC Type S</t>
  </si>
  <si>
    <t>Civic Type R</t>
  </si>
  <si>
    <t>Civic 2.2i-CDTi Type S</t>
  </si>
  <si>
    <t>Civic 1.4i-DSi</t>
  </si>
  <si>
    <t>Civic 1.4</t>
  </si>
  <si>
    <t>Civic 1.8i-VTEC</t>
  </si>
  <si>
    <t>Civic 1.8</t>
  </si>
  <si>
    <t>Civic 2.2i-CDTi</t>
  </si>
  <si>
    <t>Civic 1.3i-DSi VTEC Hybrid</t>
  </si>
  <si>
    <t>Civic 1.3i-DSi VTEC IMA</t>
  </si>
  <si>
    <t>Civic (9th gen)</t>
  </si>
  <si>
    <t>Civic (9th gen) 2012-present</t>
  </si>
  <si>
    <t>Civic 1.6 i-DTEC</t>
  </si>
  <si>
    <t>Civic 2.2 i-DTEC</t>
  </si>
  <si>
    <t>Civic Limousine 1.8</t>
  </si>
  <si>
    <t>Civic Tourer 1.8</t>
  </si>
  <si>
    <t>Civic Tourer 1.6 i-DTEC</t>
  </si>
  <si>
    <t>330xd</t>
  </si>
  <si>
    <t>325i touring</t>
  </si>
  <si>
    <t>330i touring</t>
  </si>
  <si>
    <t>318d touring</t>
  </si>
  <si>
    <t>320d touring</t>
  </si>
  <si>
    <t>330d touring</t>
  </si>
  <si>
    <t>325xi touring</t>
  </si>
  <si>
    <t>330xi touring</t>
  </si>
  <si>
    <t>330xd touring</t>
  </si>
  <si>
    <t>318Ci Coupé</t>
  </si>
  <si>
    <t>320Ci Coupé</t>
  </si>
  <si>
    <t>2000-2006</t>
  </si>
  <si>
    <t>323Ci Coupé</t>
  </si>
  <si>
    <t>325Ci Coupé</t>
  </si>
  <si>
    <t>328Ci Coupé</t>
  </si>
  <si>
    <t>330Ci Coupé</t>
  </si>
  <si>
    <t>320Cd Coupé</t>
  </si>
  <si>
    <t>330Cd Coupé</t>
  </si>
  <si>
    <t>M3 Coupé CSL</t>
  </si>
  <si>
    <t>318Ci Cabrio</t>
  </si>
  <si>
    <t>320Ci Cabrio</t>
  </si>
  <si>
    <t>325Ci Cabrio</t>
  </si>
  <si>
    <t>330Ci Cabrio</t>
  </si>
  <si>
    <t>320Cd Cabrio</t>
  </si>
  <si>
    <t>330Cd Cabrio</t>
  </si>
  <si>
    <t>3-Series (E90, E91, E92, E93)</t>
  </si>
  <si>
    <t>Medium car 2005-2013</t>
  </si>
  <si>
    <t>3-Series (E90, E91, E92, E93) 2005-2013</t>
  </si>
  <si>
    <t>320si</t>
  </si>
  <si>
    <t>335i</t>
  </si>
  <si>
    <t>316d</t>
  </si>
  <si>
    <t>320d EDE</t>
  </si>
  <si>
    <t>325d</t>
  </si>
  <si>
    <t>335d</t>
  </si>
  <si>
    <t>335xi</t>
  </si>
  <si>
    <t>320xd</t>
  </si>
  <si>
    <t>335i touring</t>
  </si>
  <si>
    <t>316d touring</t>
  </si>
  <si>
    <t>320d EDE touring</t>
  </si>
  <si>
    <t>325d touring</t>
  </si>
  <si>
    <t>335d touring</t>
  </si>
  <si>
    <t>335xi touring</t>
  </si>
  <si>
    <t>320xd touring</t>
  </si>
  <si>
    <t>318i Coupé</t>
  </si>
  <si>
    <t>330i Coupé</t>
  </si>
  <si>
    <t>335i Coupé</t>
  </si>
  <si>
    <t>M3 GTS</t>
  </si>
  <si>
    <t>320d Coupé</t>
  </si>
  <si>
    <t>325d Coupé</t>
  </si>
  <si>
    <t>330d Coupé</t>
  </si>
  <si>
    <t>335d Coupé</t>
  </si>
  <si>
    <t>325xi Coupé</t>
  </si>
  <si>
    <t>330xi Coupé</t>
  </si>
  <si>
    <t>335xi Coupé</t>
  </si>
  <si>
    <t>320xd Coupé</t>
  </si>
  <si>
    <t>330xd Coupé</t>
  </si>
  <si>
    <t>2007-____</t>
  </si>
  <si>
    <t>330i Cabrio</t>
  </si>
  <si>
    <t>335i Cabrio</t>
  </si>
  <si>
    <t>320d Cabrio</t>
  </si>
  <si>
    <t>325d Cabrio</t>
  </si>
  <si>
    <t>330d Cabrio</t>
  </si>
  <si>
    <t>3-Series (F30)</t>
  </si>
  <si>
    <t>Medium car 2012-present</t>
  </si>
  <si>
    <t>ActiveHybrid 3</t>
  </si>
  <si>
    <t>320i xDrive</t>
  </si>
  <si>
    <t>328i xDrive</t>
  </si>
  <si>
    <t>335i xDrive</t>
  </si>
  <si>
    <t>318d xDrive</t>
  </si>
  <si>
    <t>320d xDrive</t>
  </si>
  <si>
    <t>330d xDrive</t>
  </si>
  <si>
    <t>335d xDrive</t>
  </si>
  <si>
    <t>3-Series (F31) Touring 2012-present</t>
  </si>
  <si>
    <t>316i Touring</t>
  </si>
  <si>
    <t>320i Touring</t>
  </si>
  <si>
    <t>328i Touring</t>
  </si>
  <si>
    <t>335i Touring</t>
  </si>
  <si>
    <t>316d Touring</t>
  </si>
  <si>
    <t>318d Touring</t>
  </si>
  <si>
    <t>320d Touring</t>
  </si>
  <si>
    <t>325d Touring</t>
  </si>
  <si>
    <t>3-Series Gran Turismo (F34) 2013-present</t>
  </si>
  <si>
    <t>320i Gran Turismo</t>
  </si>
  <si>
    <t>328i Gran Turismo</t>
  </si>
  <si>
    <t>335i Gran Turismo</t>
  </si>
  <si>
    <t>318d Gran Turismo</t>
  </si>
  <si>
    <t>320d Gran Turismo</t>
  </si>
  <si>
    <t>325d Gran Turismo</t>
  </si>
  <si>
    <t>4-Series (F32, F33, F36)</t>
  </si>
  <si>
    <t>Medium car 2013-present</t>
  </si>
  <si>
    <t>4-Series</t>
  </si>
  <si>
    <t>4-Series Coupé (F32) 2013-present</t>
  </si>
  <si>
    <t>420i Coupé</t>
  </si>
  <si>
    <t>428i Coupé</t>
  </si>
  <si>
    <t>430i Coupé</t>
  </si>
  <si>
    <t>435i Coupé</t>
  </si>
  <si>
    <t>440i Coupé</t>
  </si>
  <si>
    <t>418d Coupé</t>
  </si>
  <si>
    <t>420d Coupé</t>
  </si>
  <si>
    <t>425d Coupé</t>
  </si>
  <si>
    <t>430d Coupé</t>
  </si>
  <si>
    <t>M4 Coupé</t>
  </si>
  <si>
    <t>M4 Coupé Competition Paket</t>
  </si>
  <si>
    <t>M4 GTS</t>
  </si>
  <si>
    <t>Coupe</t>
  </si>
  <si>
    <t>Otto</t>
  </si>
  <si>
    <t>420i Coupé xDrive</t>
  </si>
  <si>
    <t>420i Cabrio</t>
  </si>
  <si>
    <t>428i Cabrio</t>
  </si>
  <si>
    <t>428i Cabrio xDrive</t>
  </si>
  <si>
    <t>430i Cabrio</t>
  </si>
  <si>
    <t>430i Cabrio xDrive</t>
  </si>
  <si>
    <t>435i Cabrio</t>
  </si>
  <si>
    <t>435i Cabrio xDrive</t>
  </si>
  <si>
    <t>440i Cabrio</t>
  </si>
  <si>
    <t>440i Cabrio xDrive</t>
  </si>
  <si>
    <t>420d Cabrio</t>
  </si>
  <si>
    <t>425d Cabrio</t>
  </si>
  <si>
    <t>430d Cabrio</t>
  </si>
  <si>
    <t>435d Cabrio xDrive</t>
  </si>
  <si>
    <t>M4 Cabrio</t>
  </si>
  <si>
    <t>M4 Cabrio Competition Paket</t>
  </si>
  <si>
    <t>420i Gran Coupé</t>
  </si>
  <si>
    <t>420i Gran Coupé xDrive</t>
  </si>
  <si>
    <t>428i Gran Coupé</t>
  </si>
  <si>
    <t>428i Gran Coupé xDrive</t>
  </si>
  <si>
    <t>430i Gran Coupé</t>
  </si>
  <si>
    <t>430i Gran Coupé xDrive</t>
  </si>
  <si>
    <t>435i Gran Coupé</t>
  </si>
  <si>
    <t>435i Gran Coupé xDrive</t>
  </si>
  <si>
    <t>440i Gran Coupé</t>
  </si>
  <si>
    <t>440i Gran Coupé xDrive</t>
  </si>
  <si>
    <t>418d Gran Coupé</t>
  </si>
  <si>
    <t>420d Gran Coupé</t>
  </si>
  <si>
    <t>420d Gran Coupé xDrive</t>
  </si>
  <si>
    <t>430d Gran Coupé</t>
  </si>
  <si>
    <t>430d Gran Coupé xDrive</t>
  </si>
  <si>
    <t>435d Gran Coupé xDrive</t>
  </si>
  <si>
    <t>Fiat</t>
  </si>
  <si>
    <t>Isdera</t>
  </si>
  <si>
    <t>Because detailed engine data is not available for cars made before 1980s, so this database is 1980s-present only. Additionally, cars such as Renault Mégane and Renault Mégane Scénic are counted as single model in Car Engines Database while in Car Models Database .XLS are counted as 2 models, because belongs to 2 different classes.</t>
  </si>
  <si>
    <t>Early history - database for personal research</t>
  </si>
  <si>
    <t>I started this database in 2003, initialy an experiment with 100 model versions. In November 2003 I standardized the table at 11 columns of technical specs, and started expanding the database to cover all car models, from December 2003 to April 2004 I added in database 2800 model versions. The format was inspired from various car magazined displaying 7 columns (cylinders, displacement, power, torque, 0-100 kmph, top speed, fuel consumption) and additional 4 columns (body, doors, engine placement, drivetrain) added from my research interest, I had no internet connection and I did not expected that some day I will make a business from selling this database to various companies and webdesigners.</t>
  </si>
  <si>
    <t>I sourced data from AutoCatalog 1997, 1999, 2001, 2002, 2003, 2004 (from Auto Motor &amp; Sport magazine), and AutoSpecial 2000, 2001, 2002 (from Burda magazine), in October 2004 I also bought AutoCatalog 2005 so I started to update my database. So the database included initially most cars produced since 1994-1996 to present.</t>
  </si>
  <si>
    <t>I launched my first FINAL edition of my database in January 2005, it had 3600 model versions, of which 3000 from Europe. However it was incomplete, lacking some exotic brands (Aston Martin, Bentley, Maserati) which are never seen on Romanian roads so I was not interested in them, lacking many Asiatic cars, also lacking all American cars.</t>
  </si>
  <si>
    <t>Also since 2005, thanks to internet connection, I was able to complete the early 1990s models and older models sourcing data from Wikipedia, however with less data per car and varying historical coverage depending by manufacturer: only for BMW, Lamborghini, Mercedes and Porsche I found enough information to make the database to have complete coverage since World War II.</t>
  </si>
  <si>
    <t>I was updating my database constantly, after buying each year AutoCatalog 2006, 2007, 2008, 2009. The 2008 edition had 6000 model versions of which 4800 are from Europe. Sadly, AutoCatalog is no longer published in Romania since 2009, leaving database in hiatus. I done a small update in 2010 and also added few older cars with data sourced from Wikipedia and other websites, raising the database to over 7800 models from 57 brands.</t>
  </si>
  <si>
    <t>Recent history - database for professional use</t>
  </si>
  <si>
    <t>In 2011 I published the database on my personal website and in 2012 realized that I can do a business by selling it to various companies and webdesigners.</t>
  </si>
  <si>
    <t>In November 2012 I found on eBay a collection of german AutoKatalog for 1991-2013 and revived the database from hiatus. Had to update 4 years, and the database was enlarged to over 10700 models. Adding more early 1990s models and improving the existing models with incomplete data sourced from Wikipedia, raised the database to 12000 models (as January 2013) from 78 brands, covering 1990-present.</t>
  </si>
  <si>
    <t>I done few changes in the database to make it suitable for the unexpected audience, for example: added 2 new columns Make and Model before the full model name (necessary for webdesigners making drop-down lists), added fuel type (suggested by a customer who wanted to filter cars by fuel), added number of seats, etc.</t>
  </si>
  <si>
    <r>
      <t xml:space="preserve">Original research &amp; compiled in Excel by Teoalida © </t>
    </r>
    <r>
      <rPr>
        <b/>
        <u val="single"/>
        <sz val="14"/>
        <color indexed="49"/>
        <rFont val="Arial"/>
        <family val="2"/>
      </rPr>
      <t>cardatabase.teoalida.com</t>
    </r>
  </si>
  <si>
    <t>In February 2013 I bought from eBay more german AutoKatalog for 1983-1990 too, planning to include in my database all cars launched after 1983 or produced until at least 1990. I kept buying AutoKatalogs until had complete collection 1970-2014 (45 books). At end of 2013, the database had over 14000 models from 80+ brands, and the count continue to grow!</t>
  </si>
  <si>
    <t>The database proved insufficient for certain customers who were demanding more data per car, especially car tire dimensions were demanded by numerous customers (tire shops), while several customers wanted to combine Car Models &amp; Engines Database with Car Models Database (having dimensons). I expanded the database from 14 to 22 columns, I quickly added car dimensions and started a slow process of adding car tire size. But new customers demanded additional data such as transmission, so I had to re-do every car. In 2014 I decided to expand the database further, to 45+ columns, to include all available data from AutoKatalog to serve future customers who need various data, even if I expect certain customers to demand new speciality data that is not available in AutoKatalog and sometimes nowhere. I cannot satisfy everyone.</t>
  </si>
  <si>
    <t>Source of data: primarily AutoKatalog, the german car magazine published since 1957 every year in September, one of most reputable car publications in the world. AutoKatalog shows each year cars currently in production, with no years of production indicated. The years in my database are generated by the books the car appears in, for example if a car appears in AK 2000, 2001, 2002 I indicated year 1999-2002. Mid-year updates were possible sourcing data from Wikipedia, ADAC, and other online sources. AutoKatalog was surprisingly discontinued in 2014, in the future the primary source of data will be ADAC.</t>
  </si>
  <si>
    <t>The original database (2003-2014): initially it included only data that I was personally interested, engine and performance data. In a period of 2005-2006 I was deciding when to make a new row by checking performance data, which have sometimes variations from year to year despite that engine is the same, thus causing some duplicates in engine data.</t>
  </si>
  <si>
    <t>The current database (2014-present): I made separate rows for each yearly issue of AutoKatalog, but for time economy, in the first stage I filled up only the rows of the first year the car appears in AutoKatalog (or second year, if the first year looks pre-launch data). There are 2 columns of production years, which I filled for just one of the rows for each year of AutoKatalog, then filter up database by deleting rows with empty production years, producing final database having only one row per each engine-body-drivetrain combination, with no duplicates, ignoring the variations in performance data.</t>
  </si>
  <si>
    <t>Years accuracy notes</t>
  </si>
  <si>
    <t>4-Series Gran Coupé (F36) 2014-present</t>
  </si>
  <si>
    <t>4-Series Cabrio (F33) 2014-present</t>
  </si>
  <si>
    <t>4-Series Coupé M (F82) 2014-present</t>
  </si>
  <si>
    <t>4-Series Cabrio M (F83) 2014-present</t>
  </si>
  <si>
    <t>1997</t>
  </si>
  <si>
    <t>1999</t>
  </si>
  <si>
    <t>Jeep</t>
  </si>
  <si>
    <t>5</t>
  </si>
  <si>
    <t>1996-1998</t>
  </si>
  <si>
    <t>2000-2003</t>
  </si>
  <si>
    <t>Jensen</t>
  </si>
  <si>
    <t>Kia</t>
  </si>
  <si>
    <t>2004-2005</t>
  </si>
  <si>
    <t>2005-2006</t>
  </si>
  <si>
    <t>1994</t>
  </si>
  <si>
    <t>2014-2015</t>
  </si>
  <si>
    <t>Caterham</t>
  </si>
  <si>
    <t>BMW Alpina</t>
  </si>
  <si>
    <t>1999-2001</t>
  </si>
  <si>
    <t>2001-2004</t>
  </si>
  <si>
    <t>2006-2007</t>
  </si>
  <si>
    <t>1995-1998</t>
  </si>
  <si>
    <t>AutoKatalog itself does have errors, but having myself high experience in cars and data analysis, I have spotted numerous errors and input correct data. However some data remains possibly wrong because I do not know what would be correct values.</t>
  </si>
  <si>
    <t>The most important data, such as engine and dimensions, are 99.99% accurate. Less accurate data are the following: performance data, where are often variations such as +/- 0.1 litres in fuel consumption between yearly issues of AutoKatalog, suspension type: sometimes it indicate double wishbone on one year and multilink in another year, can’t know which is correct, and tire size (especially the speed indicator is different from yearly issues of AutoKatalog.</t>
  </si>
  <si>
    <t>ARO</t>
  </si>
  <si>
    <t>N</t>
  </si>
  <si>
    <t>1998-1999</t>
  </si>
  <si>
    <t>Aston Martin</t>
  </si>
  <si>
    <t>Lotus</t>
  </si>
  <si>
    <t>LuAZ</t>
  </si>
  <si>
    <t>to be added in future</t>
  </si>
  <si>
    <t>MOST MAJOR MAKES</t>
  </si>
  <si>
    <t>This table is made just for purpose of making the Chart</t>
  </si>
  <si>
    <t>Why does the model count differ between Car Models Encyclopedia (.DOC) and Car Models Database (.XLS)?</t>
  </si>
  <si>
    <t>GTA Spano</t>
  </si>
  <si>
    <t>Honda</t>
  </si>
  <si>
    <t>Civic (1st gen)</t>
  </si>
  <si>
    <t>Compact car 1972-1979</t>
  </si>
  <si>
    <t>Civic</t>
  </si>
  <si>
    <t>Civic (1st gen) 1972-1979</t>
  </si>
  <si>
    <t>Civic 1200</t>
  </si>
  <si>
    <t>Civic 1500</t>
  </si>
  <si>
    <t>Civic (2nd gen)</t>
  </si>
  <si>
    <t>Compact car 1979-1983</t>
  </si>
  <si>
    <t>Civic (2nd gen) 1979-1983</t>
  </si>
  <si>
    <t>Civic L</t>
  </si>
  <si>
    <t>1979-1984</t>
  </si>
  <si>
    <t>Civic S</t>
  </si>
  <si>
    <t>Civic Kombi</t>
  </si>
  <si>
    <t>Civic (3rd gen)</t>
  </si>
  <si>
    <t>Civic (3rd gen) 1983-1987</t>
  </si>
  <si>
    <t>Civic 1.2</t>
  </si>
  <si>
    <t>Civic 1.3</t>
  </si>
  <si>
    <t>Civic 1.5 GL</t>
  </si>
  <si>
    <t>Civic 1.5i GT</t>
  </si>
  <si>
    <t>Civic Shuttle, 4WD</t>
  </si>
  <si>
    <t>Civic (4th gen)</t>
  </si>
  <si>
    <t>Compact car 1987-1991</t>
  </si>
  <si>
    <t>Civic (4th gen) 1987-1991</t>
  </si>
  <si>
    <t>Civic 1.4i</t>
  </si>
  <si>
    <t>Civic 1.5i</t>
  </si>
  <si>
    <t>Civic 1.6i</t>
  </si>
  <si>
    <t>Civic 1.6i-VT</t>
  </si>
  <si>
    <t>Civic Shuttle 1.6i 4WD</t>
  </si>
  <si>
    <t>Civic (5th gen) 1991-1997</t>
  </si>
  <si>
    <t>Civic 1.3 DX</t>
  </si>
  <si>
    <t>Civic (5th gen)</t>
  </si>
  <si>
    <t>Compact car 1991-1997</t>
  </si>
  <si>
    <t>Ginetta</t>
  </si>
  <si>
    <t>Bentley</t>
  </si>
  <si>
    <t>3-Series (E21)</t>
  </si>
  <si>
    <t>Medium car 1975-1983</t>
  </si>
  <si>
    <t>3-Series</t>
  </si>
  <si>
    <t>3-Series (E21) 1975-1983</t>
  </si>
  <si>
    <t>1975-1980</t>
  </si>
  <si>
    <t>1980-1983</t>
  </si>
  <si>
    <t>318i</t>
  </si>
  <si>
    <t>1975-1977</t>
  </si>
  <si>
    <t>320i</t>
  </si>
  <si>
    <t>1977-1983</t>
  </si>
  <si>
    <t>323i</t>
  </si>
  <si>
    <t>3-Series (E30)</t>
  </si>
  <si>
    <t>Medium car 1982-1994</t>
  </si>
  <si>
    <t>3-Series (E30) 1982-1994</t>
  </si>
  <si>
    <t>316i</t>
  </si>
  <si>
    <t>318i Kat</t>
  </si>
  <si>
    <t>318is</t>
  </si>
  <si>
    <t>325i</t>
  </si>
  <si>
    <t>325i Kat</t>
  </si>
  <si>
    <t>325iX Allrad</t>
  </si>
  <si>
    <t>325iX Allrad Kat</t>
  </si>
  <si>
    <t>325e Kat</t>
  </si>
  <si>
    <t>M3</t>
  </si>
  <si>
    <t>M3 Kat</t>
  </si>
  <si>
    <t>324d</t>
  </si>
  <si>
    <t>324td</t>
  </si>
  <si>
    <t>316i touring Kat</t>
  </si>
  <si>
    <t>318i touring Kat</t>
  </si>
  <si>
    <t>1989-1994</t>
  </si>
  <si>
    <t>324td touring</t>
  </si>
  <si>
    <t>318i Cabrio Kat</t>
  </si>
  <si>
    <t>325i Cabrio</t>
  </si>
  <si>
    <t>325i Cabrio Kat</t>
  </si>
  <si>
    <t>3-Series (E36)</t>
  </si>
  <si>
    <t>Medium car 1990-2000</t>
  </si>
  <si>
    <t>3-Series (E36) 1990-2000</t>
  </si>
  <si>
    <t>316i compact</t>
  </si>
  <si>
    <t>1994-2000</t>
  </si>
  <si>
    <t>318ti compact</t>
  </si>
  <si>
    <t>323ti compact</t>
  </si>
  <si>
    <t>318tds compact</t>
  </si>
  <si>
    <t>1991-1998</t>
  </si>
  <si>
    <t>1991-1995</t>
  </si>
  <si>
    <t>328i</t>
  </si>
  <si>
    <t>318tds</t>
  </si>
  <si>
    <t>325td</t>
  </si>
  <si>
    <t>1992-1998</t>
  </si>
  <si>
    <t>325tds</t>
  </si>
  <si>
    <t>316i touring</t>
  </si>
  <si>
    <t>318i touring</t>
  </si>
  <si>
    <t>320i touring</t>
  </si>
  <si>
    <t>323i touring</t>
  </si>
  <si>
    <t>328i touring</t>
  </si>
  <si>
    <t>318tds touring</t>
  </si>
  <si>
    <t>325tds touring</t>
  </si>
  <si>
    <t>316i Coupé</t>
  </si>
  <si>
    <t>318is Coupé</t>
  </si>
  <si>
    <t>1992-1999</t>
  </si>
  <si>
    <t>320i Coupé</t>
  </si>
  <si>
    <t>323i Coupé</t>
  </si>
  <si>
    <t>325i Coupé</t>
  </si>
  <si>
    <t>328i Coupé</t>
  </si>
  <si>
    <t>M3 Coupé</t>
  </si>
  <si>
    <t>318i Cabrio</t>
  </si>
  <si>
    <t>320i Cabrio</t>
  </si>
  <si>
    <t>323i Cabrio</t>
  </si>
  <si>
    <t>328i Cabrio</t>
  </si>
  <si>
    <t>M3 Cabrio</t>
  </si>
  <si>
    <t>3-Series (E46)</t>
  </si>
  <si>
    <t>Medium car 1998-2006</t>
  </si>
  <si>
    <t>3-Series (E46) 1998-2006</t>
  </si>
  <si>
    <t>316ti compact</t>
  </si>
  <si>
    <t>325ti compact</t>
  </si>
  <si>
    <t>318td compact</t>
  </si>
  <si>
    <t>320td compact</t>
  </si>
  <si>
    <t>330i</t>
  </si>
  <si>
    <t>318d</t>
  </si>
  <si>
    <t>320d</t>
  </si>
  <si>
    <t>330d</t>
  </si>
  <si>
    <t>325xi</t>
  </si>
  <si>
    <t>330xi</t>
  </si>
  <si>
    <t xml:space="preserve">  </t>
  </si>
  <si>
    <t>Main model</t>
  </si>
  <si>
    <t>Model naming</t>
  </si>
  <si>
    <t>Body data</t>
  </si>
  <si>
    <t>Engine data</t>
  </si>
  <si>
    <t>-</t>
  </si>
  <si>
    <t>Make</t>
  </si>
  <si>
    <t>Model</t>
  </si>
  <si>
    <t>Model (platform) years</t>
  </si>
  <si>
    <t>Model body (platform) years</t>
  </si>
  <si>
    <t>Sold in Europe</t>
  </si>
  <si>
    <t>Body type</t>
  </si>
  <si>
    <t>No. of doors</t>
  </si>
  <si>
    <t>Cylinders</t>
  </si>
  <si>
    <t>Displacement
(cm³)</t>
  </si>
  <si>
    <t>Power
(kW)</t>
  </si>
  <si>
    <t>Power
(PS)</t>
  </si>
  <si>
    <t>Torque
(Nm)</t>
  </si>
  <si>
    <t>Catalytic</t>
  </si>
  <si>
    <t>Engine type</t>
  </si>
  <si>
    <t>M3 Competition Paket</t>
  </si>
  <si>
    <t>CAR MODELS &amp; ENGINES DATABASE</t>
  </si>
  <si>
    <t>Advice how to use database</t>
  </si>
  <si>
    <t>The database contain few cars not sold in Europe, due of my personal research and due of requests from non-European users.</t>
  </si>
  <si>
    <t>European users are advised to filter column "Sold in Europe" and delete rows marked with "NO".</t>
  </si>
  <si>
    <t>Western European users can further delete rows marked with "Only Russia", "Eastern Europe", etc.</t>
  </si>
  <si>
    <t>Eastern European users can further delete what is marked as "Only UK" but are advised to not, because some used cars from UK are now on the roads of Eastern Europe.</t>
  </si>
  <si>
    <t>Advice for webdesigners and software developers</t>
  </si>
  <si>
    <t>Cizeta</t>
  </si>
  <si>
    <t>Dacia</t>
  </si>
  <si>
    <t>1985-1991</t>
  </si>
  <si>
    <t>Because there are different types of customers, many not needing whole database with 45+ columns of technical specs and whole historical coverage, I am selling the database in various packages at various prices, starting from 7 columns of technical specs (body style, doors, cylinders, displacement, power, torque, fuel type).</t>
  </si>
  <si>
    <t>Source of data &amp; how was made</t>
  </si>
  <si>
    <t>E</t>
  </si>
  <si>
    <t>Europe</t>
  </si>
  <si>
    <t>V8</t>
  </si>
  <si>
    <t>no</t>
  </si>
  <si>
    <t>B</t>
  </si>
  <si>
    <t>KAT</t>
  </si>
  <si>
    <t>1993-1996</t>
  </si>
  <si>
    <t>Alfa Romeo</t>
  </si>
  <si>
    <t>2012-____</t>
  </si>
  <si>
    <t>L4</t>
  </si>
  <si>
    <t>2009-2012</t>
  </si>
  <si>
    <t>1985-1987</t>
  </si>
  <si>
    <t>1983-1985</t>
  </si>
  <si>
    <t>1984-1987</t>
  </si>
  <si>
    <t>1991-1994</t>
  </si>
  <si>
    <t>1993-1994</t>
  </si>
  <si>
    <t>1986-1987</t>
  </si>
  <si>
    <t>1987-1988</t>
  </si>
  <si>
    <t>1994-1997</t>
  </si>
  <si>
    <t>3/5</t>
  </si>
  <si>
    <t>1995-1999</t>
  </si>
  <si>
    <t>1999-2002</t>
  </si>
  <si>
    <t>Hybrid</t>
  </si>
  <si>
    <t>Do you need car data rows only and want to get rid of Make header rows? Select entire table, Tools, Auto filter, click Filter box of Model name column, select Blanks, select all rows, right click, delete.</t>
  </si>
  <si>
    <t>Do you want production start and end year to be in separate columns? Select Year column and go in Tools menu &gt; Text to columns, use hyphen as delimiter</t>
  </si>
  <si>
    <t>2007-2008</t>
  </si>
  <si>
    <t>2007-2010</t>
  </si>
  <si>
    <t>2005-2008</t>
  </si>
  <si>
    <t>2008-2009</t>
  </si>
  <si>
    <t>2010-2012</t>
  </si>
  <si>
    <t>2005-2007</t>
  </si>
  <si>
    <t>2007-2011</t>
  </si>
  <si>
    <t>2006-2009</t>
  </si>
  <si>
    <t>2016-____</t>
  </si>
  <si>
    <t>other</t>
  </si>
  <si>
    <t>1991-1993</t>
  </si>
  <si>
    <t>1993-1998</t>
  </si>
  <si>
    <t>2014-2014</t>
  </si>
  <si>
    <t>The years for main model is the correct production years according Wikipedia, but correct production years for each engine version cannot be found anywhere, so they are generated based by years a car appear in AutoKatalog. The AutoKatalog is published each year in September, it sometimes shows the car models that will be launched 1-2 months in advance, but not always. For example: Audi A4 was launched in November 1994, after the release of AutoKatalog 1995, so it is first displayed in AutoKatalog 1996, so I wrote in my database shows 1994-2001 for main model and 1995-XXXX for engine versions. Correcting this info for Audi A4 while for most models no correct data is available on Wikipedia, will result in a messy database. To keep the database clean, the years for engine versions are generated based by the years a car appear in AutoKatalog, while the years for main model is from Wikipedia. I hope that this will be not an issue for you.</t>
  </si>
  <si>
    <t>Data accuracy notes</t>
  </si>
  <si>
    <t>Wikipedia</t>
  </si>
  <si>
    <t>1993-1995</t>
  </si>
  <si>
    <t>1980-1984</t>
  </si>
  <si>
    <t>1997-1998</t>
  </si>
  <si>
    <t>AutoSpecial</t>
  </si>
  <si>
    <t>1998-2000</t>
  </si>
  <si>
    <t>1996-2001</t>
  </si>
  <si>
    <t>CAR DATABASE STATISTICS</t>
  </si>
  <si>
    <t>Country</t>
  </si>
  <si>
    <t>Size</t>
  </si>
  <si>
    <t>Car Models Encyclopedia .DOC</t>
  </si>
  <si>
    <t>Car Models Database .XLS</t>
  </si>
  <si>
    <t>Car Models &amp; Engines Database .XLS</t>
  </si>
  <si>
    <t>Manual count, updated November 2013</t>
  </si>
  <si>
    <t>Models</t>
  </si>
  <si>
    <t>Pages</t>
  </si>
  <si>
    <t>Status</t>
  </si>
  <si>
    <t>Bodies</t>
  </si>
  <si>
    <t>Versions</t>
  </si>
  <si>
    <t>Czech</t>
  </si>
  <si>
    <t>Large</t>
  </si>
  <si>
    <t>Complete 1990-present</t>
  </si>
  <si>
    <t>Medium</t>
  </si>
  <si>
    <t>Complete 1986-present</t>
  </si>
  <si>
    <t>Alpine</t>
  </si>
  <si>
    <t>France</t>
  </si>
  <si>
    <t>Included in Renault</t>
  </si>
  <si>
    <t>Complete 1974/1986-present</t>
  </si>
  <si>
    <t>Matra</t>
  </si>
  <si>
    <t>Included in Talbot</t>
  </si>
  <si>
    <t>Complete 1969/1976-present</t>
  </si>
  <si>
    <t>Complete 1976/1984-present</t>
  </si>
  <si>
    <t>Simca / Talbot</t>
  </si>
  <si>
    <t>France / United Kingdom</t>
  </si>
  <si>
    <t>Complete 1980, defunct 1986</t>
  </si>
  <si>
    <t>Small</t>
  </si>
  <si>
    <t>Complete 1993-1998, lack of data 1985-1993</t>
  </si>
  <si>
    <t>Complete ALL post-war</t>
  </si>
  <si>
    <t>Auto-Union</t>
  </si>
  <si>
    <t>Not included (defunct 1966)</t>
  </si>
  <si>
    <t>Ford Europe</t>
  </si>
  <si>
    <t>Germany / United Kingdom</t>
  </si>
  <si>
    <t>Complete ALL history (1969-present)</t>
  </si>
  <si>
    <t>Complete ALL history (2002-2013)</t>
  </si>
  <si>
    <t>Complete 1959-present</t>
  </si>
  <si>
    <t>Messerschmitt</t>
  </si>
  <si>
    <t>Not included (defunct 1964)</t>
  </si>
  <si>
    <t>Complete ALL history (2001-present)</t>
  </si>
  <si>
    <t>NSU</t>
  </si>
  <si>
    <t>Not included (defunct 1977)</t>
  </si>
  <si>
    <t>Opel</t>
  </si>
  <si>
    <t>Complete 1980-present</t>
  </si>
  <si>
    <t>Complete ALL history (1948-present)</t>
  </si>
  <si>
    <t>Complete ALL history (1998-present)</t>
  </si>
  <si>
    <t>Complete 1973/1975-present</t>
  </si>
  <si>
    <t>Complete 2000s, defunct 2014</t>
  </si>
  <si>
    <t>IFA (Trabant, Wartburg, Barkas)</t>
  </si>
  <si>
    <t>East Germany</t>
  </si>
  <si>
    <t>Italy</t>
  </si>
  <si>
    <t>Complete 1983/1986-present</t>
  </si>
  <si>
    <t>Autobianchi</t>
  </si>
  <si>
    <t>Not included (defunct 1995)</t>
  </si>
  <si>
    <t>Italy / France</t>
  </si>
  <si>
    <t>Complete ALL recent history (1991-present)</t>
  </si>
  <si>
    <t>Complete ALL history (1991-1995)</t>
  </si>
  <si>
    <t>Complete 1975/1980?-present</t>
  </si>
  <si>
    <t>Complete 1978/1985-present</t>
  </si>
  <si>
    <t>Complete 1974</t>
  </si>
  <si>
    <t>ISO Rivolta</t>
  </si>
  <si>
    <t>Complete ALL history (1962-1975) except Isetta</t>
  </si>
  <si>
    <t>Complete ALL history (1963-present)</t>
  </si>
  <si>
    <t>Complete 1979/1984-present</t>
  </si>
  <si>
    <t>Complete ALL history (1991-present) with incomplete data</t>
  </si>
  <si>
    <t>Japan</t>
  </si>
  <si>
    <t>Complete ALL EU imports (1979-present)</t>
  </si>
  <si>
    <t>Complete 1976-present</t>
  </si>
  <si>
    <t>Complete ALL EU imports (2010-present)</t>
  </si>
  <si>
    <t>2012-2015</t>
  </si>
  <si>
    <t>2013-2015</t>
  </si>
  <si>
    <t>Golf VII hatchback (A7 Typ 5G) 2012-present</t>
  </si>
  <si>
    <t>Golf VII Sportsvan (A7 Typ 5G) 2014-present</t>
  </si>
  <si>
    <t>Golf VII Variant (A7 Typ 5G) 2013-present</t>
  </si>
  <si>
    <t>Golf VII Alltrack (A7 Typ 5G) 2014-present</t>
  </si>
  <si>
    <t>2003-2006</t>
  </si>
  <si>
    <t>2001-2006</t>
  </si>
  <si>
    <t>2006-2008</t>
  </si>
  <si>
    <t>2008-2010</t>
  </si>
  <si>
    <t>2003-2005</t>
  </si>
  <si>
    <t>2005-2009</t>
  </si>
  <si>
    <t>2013-2016</t>
  </si>
  <si>
    <t>ADAC</t>
  </si>
  <si>
    <t>2015-____</t>
  </si>
  <si>
    <t>Do note that nobody is perfect, 100% accuracy is impossible, but I believe that my manually hand-made car database is the most accurate vehicle database ever existed on internet, given by the comments from my customers who previously bought car databases from other sources which appears to be crawled using automatic software, including junk data, and no human is ever checked for errors.</t>
  </si>
  <si>
    <t>If you want to counter-check my accuracy, I advise you to check against German websites. Expect small differences for certain cars when checking against websites from other countries, due of the bad sources of data that most websites uses.</t>
  </si>
  <si>
    <t>Hatchback</t>
  </si>
  <si>
    <t>Kombi</t>
  </si>
  <si>
    <t>Complete all recent EU imports (2000-present)</t>
  </si>
  <si>
    <t>Complete ALL EU imports (1989-present)</t>
  </si>
  <si>
    <t>Complete ALL EU imports (1981-present)</t>
  </si>
  <si>
    <t>Perodua</t>
  </si>
  <si>
    <t>Malaysia</t>
  </si>
  <si>
    <t>Not included (no data)</t>
  </si>
  <si>
    <t>Complete ALL history (1985-present) but messed data, as imports in Europe stopped</t>
  </si>
  <si>
    <t>DAF</t>
  </si>
  <si>
    <t>Netherlands</t>
  </si>
  <si>
    <t>Not included (defunct 1975)</t>
  </si>
  <si>
    <t>Poland</t>
  </si>
  <si>
    <t>Complete 1988-present</t>
  </si>
  <si>
    <t>Romania</t>
  </si>
  <si>
    <t>Complete 1993, defunct 2006</t>
  </si>
  <si>
    <t>Complete ALL history (1966-present)</t>
  </si>
  <si>
    <t>Complete ALL history (1981-1996)</t>
  </si>
  <si>
    <t>1998-2001</t>
  </si>
  <si>
    <t>2001-2005</t>
  </si>
  <si>
    <t>2001-2002</t>
  </si>
  <si>
    <t>2002-2005</t>
  </si>
  <si>
    <t>2000-2001</t>
  </si>
  <si>
    <t>Donkervoort</t>
  </si>
  <si>
    <t>Golf 1.0 TSI BMT</t>
  </si>
  <si>
    <t>Years sold</t>
  </si>
  <si>
    <t>Daewoo</t>
  </si>
  <si>
    <t>1987-1993</t>
  </si>
  <si>
    <t>1993-1999</t>
  </si>
  <si>
    <t>1994-1998</t>
  </si>
  <si>
    <t>Four generations of NSU Prinz are counted as 4 models in .DOC and as 1 model in .XLS. Other cars such as Renault Mégane and Renault Mégane Scénic are together in .DOC file while in .XLS file are counted as 2 models due of being placed different classes: Compact cars and Compact MPV. I work to reduce such differences in the future.</t>
  </si>
  <si>
    <t>Complete ALL history (1947-present)</t>
  </si>
  <si>
    <t>Complete ALL history (1991-present)</t>
  </si>
  <si>
    <t>Complete ALL history (1964-2003)</t>
  </si>
  <si>
    <t>Complete since 1976</t>
  </si>
  <si>
    <t>Complete since 1977</t>
  </si>
  <si>
    <t>Complete since 1980</t>
  </si>
  <si>
    <t>Complete ALL history (1994-present) but missing data</t>
  </si>
  <si>
    <t>Complete ALL history (1985-present)</t>
  </si>
  <si>
    <t>Complete ALL history (1983-present)</t>
  </si>
  <si>
    <t>Complete ALL history (1959-1975)</t>
  </si>
  <si>
    <t>newly added</t>
  </si>
  <si>
    <t>Complete since 1978</t>
  </si>
  <si>
    <t>Complete since 1980s, defunct 2006</t>
  </si>
  <si>
    <t>Complete ALL history (1932-present)</t>
  </si>
  <si>
    <t>Complete since 1986</t>
  </si>
  <si>
    <t>Complete ALL history (1936-2002)</t>
  </si>
  <si>
    <t>under construction</t>
  </si>
  <si>
    <t>Complete ALL history including non-EU models (1975-present)</t>
  </si>
  <si>
    <t>Complete ALL history (1994-present)</t>
  </si>
  <si>
    <t>Complete ALL history (2010-present)</t>
  </si>
  <si>
    <t>Complete since 1984 (all own models, no Fiat models 1950s-1980s)</t>
  </si>
  <si>
    <t>Complete ALL history (1949-2011)</t>
  </si>
  <si>
    <t>Complete since 1966</t>
  </si>
  <si>
    <t>Complete 1990s</t>
  </si>
  <si>
    <t>Complete ALL post-war (1946-1967)</t>
  </si>
  <si>
    <t>Complete since 1989, need expansion</t>
  </si>
  <si>
    <t>Complete ALL history (1952-1972)</t>
  </si>
  <si>
    <t>You may want to delete columns A, B and C, which are there mostly for statistical purposes, to count how many model platforms are included in database, also to sort models by class and years, also to create a simple list for showing on website as "List of car models included in the FULL database".</t>
  </si>
  <si>
    <t>For making drop-down lists DO NOT use column H because model names are not unique and sometimes are not descriptive enough, for example Volkswagen Golf IV have 6 rows with identical name "Golf 1.9 TDI" due of having 6 different power versions. Use column I instead (model name + cm³ + horsepower + years), this column can also be used to create unique ID.</t>
  </si>
  <si>
    <t>Model version</t>
  </si>
  <si>
    <t>Model version (description) years</t>
  </si>
  <si>
    <t>Complete since 1998</t>
  </si>
  <si>
    <t>Complete since 1980/1998</t>
  </si>
  <si>
    <t>Complete ALL history (1949-1974)</t>
  </si>
  <si>
    <t>Complete ALL post-war (1948-present)</t>
  </si>
  <si>
    <t>Complete ALL history (1936-1976)</t>
  </si>
  <si>
    <t>Complete since 1988, need expansion</t>
  </si>
  <si>
    <t>Complete ALL history (1952-present)</t>
  </si>
  <si>
    <t>Complete ALL history (1953-2001)</t>
  </si>
  <si>
    <t>Complete since 1953, defunct 1984</t>
  </si>
  <si>
    <t>Complete since 1992, need expansion</t>
  </si>
  <si>
    <t>Complete EU imports since 1991</t>
  </si>
  <si>
    <t>Complete ALL history (1992-present)</t>
  </si>
  <si>
    <t>Complete EU imports since 1992</t>
  </si>
  <si>
    <t>Why does the count differ between Car Models Database (.XLS) and Car Models &amp; Engines Database (.XLS)?</t>
  </si>
  <si>
    <t>Saloon</t>
  </si>
  <si>
    <t>Liftback</t>
  </si>
  <si>
    <t>Complete 1986-1992</t>
  </si>
  <si>
    <t>330i xDrive</t>
  </si>
  <si>
    <t>330e iPerformance</t>
  </si>
  <si>
    <t>PlugIn-Hybrid (Otto/Elektro)4</t>
  </si>
  <si>
    <t>340i</t>
  </si>
  <si>
    <t>340i xDrive</t>
  </si>
  <si>
    <t>320d EfficientDynamics Edition</t>
  </si>
  <si>
    <t>320i EfficientDynamics Edition</t>
  </si>
  <si>
    <t>Voll-Hybrid (Otto/Elektro)6</t>
  </si>
  <si>
    <t>318d BluePerformance</t>
  </si>
  <si>
    <t>320d BluePerformance</t>
  </si>
  <si>
    <t>330d BluePerformance</t>
  </si>
  <si>
    <t>330d BluePerformance xDrive</t>
  </si>
  <si>
    <t>318i Touring</t>
  </si>
  <si>
    <t>330i Touring</t>
  </si>
  <si>
    <t>330i Touring xDrive</t>
  </si>
  <si>
    <t>320i Touring xDrive</t>
  </si>
  <si>
    <t>340i Touring</t>
  </si>
  <si>
    <t>340i Touring xDrive</t>
  </si>
  <si>
    <t>318d Touring xDrive</t>
  </si>
  <si>
    <t>320d Touring EfficientDynamics Edition</t>
  </si>
  <si>
    <t>320d Touring xDrive</t>
  </si>
  <si>
    <t>335d Touring xDrive</t>
  </si>
  <si>
    <t>330d Touring xDrive</t>
  </si>
  <si>
    <t>328i Touring xDrive</t>
  </si>
  <si>
    <t>335i Touring xDrive</t>
  </si>
  <si>
    <t>318d Touring BluePerformance</t>
  </si>
  <si>
    <t>320d Touring BluePerformance</t>
  </si>
  <si>
    <t>330d Touring BluePerformance</t>
  </si>
  <si>
    <t>330d Touring BluePerformance xDrive</t>
  </si>
  <si>
    <t>330i Gran Turismo</t>
  </si>
  <si>
    <t>340i Gran Turismo</t>
  </si>
  <si>
    <t>340i Gran Turismo xDrive</t>
  </si>
  <si>
    <t>330i Gran Turismo xDrive</t>
  </si>
  <si>
    <t>320i Gran Turismo xDrive</t>
  </si>
  <si>
    <t>320d Gran Turismo xDrive</t>
  </si>
  <si>
    <t>330d Gran Turismo</t>
  </si>
  <si>
    <t>335d Gran Turismo xDrive</t>
  </si>
  <si>
    <t>330d Gran Turismo xDrive</t>
  </si>
  <si>
    <t>328i Gran Turismo xDrive</t>
  </si>
  <si>
    <t>335i Gran Turismo xDrive</t>
  </si>
  <si>
    <t>2014-____</t>
  </si>
  <si>
    <t>1988-1991</t>
  </si>
  <si>
    <t>1996-1997</t>
  </si>
  <si>
    <t>1992-1996</t>
  </si>
  <si>
    <t>1992-1995</t>
  </si>
  <si>
    <t>1994-1995</t>
  </si>
  <si>
    <t>Fuel</t>
  </si>
  <si>
    <t>Bugatti</t>
  </si>
  <si>
    <t>Buick</t>
  </si>
  <si>
    <t>Cadillac</t>
  </si>
  <si>
    <t>L6</t>
  </si>
  <si>
    <t>1999-2003</t>
  </si>
  <si>
    <t>1996-2000</t>
  </si>
  <si>
    <t>2008-2012</t>
  </si>
  <si>
    <t>Audi</t>
  </si>
  <si>
    <t>2000-2005</t>
  </si>
  <si>
    <t>L3</t>
  </si>
  <si>
    <t>2013-2014</t>
  </si>
  <si>
    <t>2012-2014</t>
  </si>
  <si>
    <t>2007-2012</t>
  </si>
  <si>
    <t>2005-2012</t>
  </si>
  <si>
    <t>2007-2013</t>
  </si>
  <si>
    <t>2008-2013</t>
  </si>
  <si>
    <t>2006-2013</t>
  </si>
  <si>
    <t>In the past I added each car model first in the .DOC file then in the .XLS file. To keep the XLS clean and nice-looking, without too many empty cells, if I did not found data about car dimensions, the models remained only in the .DOC file. The .DOC version never enjoyed the popularity of the .XLS version, so since Jan 2013 I stopped considering .DOC primary and I am adding new cars in .XLS file without adding in .DOC too, The .DOC file will be updated later if is necessary.</t>
  </si>
  <si>
    <t>Mini</t>
  </si>
  <si>
    <t>Germany</t>
  </si>
  <si>
    <t>428i Coupé xDrive</t>
  </si>
  <si>
    <t>430i Coupé xDrive</t>
  </si>
  <si>
    <t>435i Coupé xDrive</t>
  </si>
  <si>
    <t>440i Coupé xDrive</t>
  </si>
  <si>
    <t>420d Coupé xDrive</t>
  </si>
  <si>
    <t>430d Coupé xDrive</t>
  </si>
  <si>
    <t>435d Coupé xDrive</t>
  </si>
  <si>
    <t>M4 DTM Champion Edition (2014)</t>
  </si>
  <si>
    <t>M4 DTM Champion Edition (2016)</t>
  </si>
  <si>
    <t>425d Gran Coupé</t>
  </si>
  <si>
    <t>Complete since 1987</t>
  </si>
  <si>
    <t>Complete ALL history (1938-present)</t>
  </si>
  <si>
    <t>Complete ALL history (1955-1995)</t>
  </si>
  <si>
    <t>Complete ALL history (1962-1984)</t>
  </si>
  <si>
    <t>Complete since 1975, defunct 1986</t>
  </si>
  <si>
    <t>Complete ALL history (1936-1986)</t>
  </si>
  <si>
    <t>Complete since 1993</t>
  </si>
  <si>
    <t>Complete since 1994</t>
  </si>
  <si>
    <t>Complete ALL post-war, defunct 1966</t>
  </si>
  <si>
    <t>Incomplete</t>
  </si>
  <si>
    <t>Complete since 1968</t>
  </si>
  <si>
    <t>Included in Mercedes</t>
  </si>
  <si>
    <t>Complete since 1959</t>
  </si>
  <si>
    <t>Complete ALL post-war (1953-1964)</t>
  </si>
  <si>
    <t>Complete ALL post-war, defunct 1977</t>
  </si>
  <si>
    <t>Complete since 1970s</t>
  </si>
  <si>
    <t>Complete since 1973, need expansion</t>
  </si>
  <si>
    <t>Complete ALL history (1948-1991)</t>
  </si>
  <si>
    <t>Complete ALL history (1957-1995)</t>
  </si>
  <si>
    <t>Complete ALL recent history</t>
  </si>
  <si>
    <t>Complete since 1975</t>
  </si>
  <si>
    <t>Complete since 1974</t>
  </si>
  <si>
    <t>Complete ALL history (1960-1997)</t>
  </si>
  <si>
    <t>Complete ALL history (1953-1974)</t>
  </si>
  <si>
    <t>Complete since 1980s</t>
  </si>
  <si>
    <t>Complete since 1981, need expansion</t>
  </si>
  <si>
    <t>3-Series saloon (E21) 1975-1983</t>
  </si>
  <si>
    <t>3-Series saloon (E30) 1982-1991</t>
  </si>
  <si>
    <t>3-Series Cabrio (E30) 1985-1993</t>
  </si>
  <si>
    <t>3-Series touring (E30) 1987-1994</t>
  </si>
  <si>
    <t>3-Series touring (E36) 1994-1999</t>
  </si>
  <si>
    <t>3-Series saloon (E36) 1990-1998</t>
  </si>
  <si>
    <t>3-Series Coupé (E36) 1991-1999</t>
  </si>
  <si>
    <t>3-Series compact (E36) 1993-2000</t>
  </si>
  <si>
    <t>3-Series compact (E46) 2000-2005</t>
  </si>
  <si>
    <t>3-Series saloon (E46) 1998-2005</t>
  </si>
  <si>
    <t>3-Series touring (E46) 1999-2005</t>
  </si>
  <si>
    <t>3-Series Coupé (E46) 1999-2006</t>
  </si>
  <si>
    <t>3-Series Coupé (E46) 2000-2006</t>
  </si>
  <si>
    <t>3-Series saloon (E90) 2005-2012</t>
  </si>
  <si>
    <t>3-Series Coupé (E92) 2006-2013</t>
  </si>
  <si>
    <t>3-Series touring (E91) 2005-2012</t>
  </si>
  <si>
    <t>3-Series Cabrio (E93) 2007-2013</t>
  </si>
  <si>
    <t>3-Series Cabrio (E36) 1993-1999</t>
  </si>
  <si>
    <t>3-Series saloon (F30) 2012-present</t>
  </si>
  <si>
    <t>3-Series saloon M (F80) 2012-present</t>
  </si>
  <si>
    <t>3-Series (F30, F31, F34, F80) 2012-present</t>
  </si>
  <si>
    <t>4-Series (F32, F33, F36, F82, F83) 2013-present</t>
  </si>
  <si>
    <t>1963</t>
  </si>
  <si>
    <t>Bristol</t>
  </si>
  <si>
    <t>Skoda</t>
  </si>
  <si>
    <r>
      <t xml:space="preserve">Visit </t>
    </r>
    <r>
      <rPr>
        <b/>
        <sz val="14"/>
        <color indexed="49"/>
        <rFont val="Arial"/>
        <family val="2"/>
      </rPr>
      <t>cardatabase.teoalida.com</t>
    </r>
    <r>
      <rPr>
        <b/>
        <sz val="14"/>
        <rFont val="Arial"/>
        <family val="2"/>
      </rPr>
      <t xml:space="preserve"> to get the FULL database - 100+ makes, 1600+ models, 17000+ versions</t>
    </r>
  </si>
  <si>
    <t>See "Statistics makes" for the list of manufacturers included in FULL database, and number of models for each</t>
  </si>
  <si>
    <t>SAMPLE - BMW 3/4-Series (all generations)</t>
  </si>
  <si>
    <t>SAMPLE - Volkswagen Golf (7th generation)</t>
  </si>
  <si>
    <t>SAMPLE - Honda Civic (all generations)</t>
  </si>
  <si>
    <t>316i Kat</t>
  </si>
  <si>
    <t>320i Kat</t>
  </si>
  <si>
    <t>320i touring Kat</t>
  </si>
  <si>
    <t>325i touring Kat</t>
  </si>
  <si>
    <t>325iX touring Kat</t>
  </si>
  <si>
    <t>320i Cabrio Kat</t>
  </si>
  <si>
    <t>M3 Kat Cabrio</t>
  </si>
  <si>
    <t>Worldwide cars sold in European market 1970-present</t>
  </si>
  <si>
    <t>Volvo</t>
  </si>
  <si>
    <t>1991</t>
  </si>
  <si>
    <t>1992</t>
  </si>
  <si>
    <t>1993</t>
  </si>
  <si>
    <t>1995</t>
  </si>
  <si>
    <t>1996</t>
  </si>
  <si>
    <t>1998</t>
  </si>
  <si>
    <t>2000</t>
  </si>
  <si>
    <t>2001</t>
  </si>
  <si>
    <t>2003</t>
  </si>
  <si>
    <t>2004</t>
  </si>
  <si>
    <t>2005</t>
  </si>
  <si>
    <t>2006</t>
  </si>
  <si>
    <t>2007</t>
  </si>
  <si>
    <t>2008</t>
  </si>
  <si>
    <t>2009</t>
  </si>
  <si>
    <t>2010</t>
  </si>
  <si>
    <t>2011</t>
  </si>
  <si>
    <t>2012</t>
  </si>
  <si>
    <t>2013</t>
  </si>
  <si>
    <t>2014</t>
  </si>
  <si>
    <t>2015</t>
  </si>
  <si>
    <t>2016</t>
  </si>
  <si>
    <t>Unknown year</t>
  </si>
  <si>
    <t>Smart</t>
  </si>
  <si>
    <t>Civic hatchback (1st gen) 1972-1979</t>
  </si>
  <si>
    <t>Civic saloon (1st gen) 1972-1979</t>
  </si>
  <si>
    <t>Civic hatchback (2nd gen) 1979-1983</t>
  </si>
  <si>
    <t>Civic Kombi (2nd gen) 1979-1983</t>
  </si>
  <si>
    <t>Civic hatchback (3rd gen) 1983-1987</t>
  </si>
  <si>
    <t>Civic Shuttle (3rd gen) 1983-1987</t>
  </si>
  <si>
    <t>Civic hatchback (4th gen) 1987-1991</t>
  </si>
  <si>
    <t>Civic saloon (4th gen) 1987-1991</t>
  </si>
  <si>
    <t>Civic Shuttle (4th gen) 1988-1991</t>
  </si>
  <si>
    <t>Civic hatchback (5th gen) 1991-1996</t>
  </si>
  <si>
    <t>Civic liftback (5th gen) 1994-1997</t>
  </si>
  <si>
    <t>Civic saloon (5th gen) 1991-1996</t>
  </si>
  <si>
    <t>Civic Coupé (5th gen) 1993-1996</t>
  </si>
  <si>
    <t>Civic hatchback (6th gen) 1996-2001</t>
  </si>
  <si>
    <t>Civic liftback (6th gen) 1996-2001</t>
  </si>
  <si>
    <t>Civic saloon (6th gen) 1996-2001</t>
  </si>
  <si>
    <t>Civic Coupé (6th gen) 1996-2001</t>
  </si>
  <si>
    <t>Civic Aero Deck (6th gen) 1999-2001</t>
  </si>
  <si>
    <t>Civic hatchback (7th gen) 2001-2005</t>
  </si>
  <si>
    <t>Civic liftback (7th gen) 2001-2005</t>
  </si>
  <si>
    <t>Civic Coupé (7th gen) 2001-2005</t>
  </si>
  <si>
    <t>Civic hatchback (8th gen) 2005-2012</t>
  </si>
  <si>
    <t>Civic liftback (8th gen) 2005-2012</t>
  </si>
  <si>
    <t>Civic saloon (8th gen) 2005-2012</t>
  </si>
  <si>
    <t>Civic hatchback (9th gen) 2012-present</t>
  </si>
  <si>
    <t>Civic saloon (9th gen) 2014-present</t>
  </si>
  <si>
    <t>Civic Tourer (9th gen) 2014-present</t>
  </si>
  <si>
    <t>2017</t>
  </si>
  <si>
    <t>2018</t>
  </si>
  <si>
    <t>Wiesmann</t>
  </si>
  <si>
    <t>Zastava</t>
  </si>
  <si>
    <t>ZAZ</t>
  </si>
  <si>
    <t>Tatra</t>
  </si>
  <si>
    <t>1986</t>
  </si>
  <si>
    <t>1987</t>
  </si>
  <si>
    <t>1988</t>
  </si>
  <si>
    <t>Mitsubishi</t>
  </si>
  <si>
    <t>2016-2017</t>
  </si>
  <si>
    <t>Golf Sportsvan 1.6 TDI BlueMotion</t>
  </si>
  <si>
    <t>Golf Variant 1.0 TSI BMT</t>
  </si>
  <si>
    <t>Golf Variant 1.4 TGI BlueMotion</t>
  </si>
  <si>
    <t>2015-2017</t>
  </si>
  <si>
    <t>Gas</t>
  </si>
  <si>
    <t>Automatic count, updated February 2017</t>
  </si>
  <si>
    <t>Golf 1.4 TGI BlueMotion (Erdgasbetrieb)</t>
  </si>
  <si>
    <t>Golf 1.4 TGI BlueMotion (Benzinbetrieb)</t>
  </si>
  <si>
    <t>Golf GTE</t>
  </si>
  <si>
    <t>e-Golf</t>
  </si>
  <si>
    <t>Golf Sportsvan 1.2 TSI BMT</t>
  </si>
  <si>
    <t>Golf Sportsvan 1.0 TSI BlueMotion</t>
  </si>
  <si>
    <t>Golf Sportsvan 1.4 TSI BMT</t>
  </si>
  <si>
    <t>Golf Sportsvan 1.6 TDI BMT</t>
  </si>
  <si>
    <t>Golf Sportsvan 2.0 TDI BMT</t>
  </si>
  <si>
    <t>Golf Variant 1.2 TSI BMT</t>
  </si>
  <si>
    <t>Golf Variant 1.0 TSI BlueMotion</t>
  </si>
  <si>
    <t>Golf Variant 1.4 TSI BMT</t>
  </si>
  <si>
    <t>Golf Variant 1.6 TDI BMT</t>
  </si>
  <si>
    <t>Golf Variant 1.6 TDI BMT 4MOTION</t>
  </si>
  <si>
    <t>Golf Variant 1.6 BlueTDI</t>
  </si>
  <si>
    <t>Golf Variant 1.6 TDI BlueMotion</t>
  </si>
  <si>
    <t>Golf Variant 2.0 TDI BMT</t>
  </si>
  <si>
    <t>Golf Variant 2.0 TDI BMT 4MOTION</t>
  </si>
  <si>
    <t>Golf Variant 1.4 TGI BlueMotion (Erdgasbetrieb)</t>
  </si>
  <si>
    <t>Golf Variant 1.4 TGI BlueMotion (Benzinbetrieb)</t>
  </si>
  <si>
    <t>Golf R Variant</t>
  </si>
  <si>
    <t>Golf Variant GTD</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</si>
</sst>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
    <numFmt numFmtId="167" formatCode="#,##0\ &quot;lei&quot;;\-#,##0\ &quot;lei&quot;"/>
    <numFmt numFmtId="168" formatCode="#,##0\ &quot;lei&quot;;[Red]\-#,##0\ &quot;lei&quot;"/>
    <numFmt numFmtId="169" formatCode="#,##0.00\ &quot;lei&quot;;\-#,##0.00\ &quot;lei&quot;"/>
    <numFmt numFmtId="170" formatCode="#,##0.00\ &quot;lei&quot;;[Red]\-#,##0.00\ &quot;lei&quot;"/>
    <numFmt numFmtId="171" formatCode="_-* #,##0\ &quot;lei&quot;_-;\-* #,##0\ &quot;lei&quot;_-;_-* &quot;-&quot;\ &quot;lei&quot;_-;_-@_-"/>
    <numFmt numFmtId="172" formatCode="_-* #,##0\ _l_e_i_-;\-* #,##0\ _l_e_i_-;_-* &quot;-&quot;\ _l_e_i_-;_-@_-"/>
    <numFmt numFmtId="173" formatCode="_-* #,##0.00\ &quot;lei&quot;_-;\-* #,##0.00\ &quot;lei&quot;_-;_-* &quot;-&quot;??\ &quot;lei&quot;_-;_-@_-"/>
    <numFmt numFmtId="174" formatCode="_-* #,##0.00\ _l_e_i_-;\-* #,##0.00\ _l_e_i_-;_-* &quot;-&quot;??\ _l_e_i_-;_-@_-"/>
    <numFmt numFmtId="175" formatCode="_-* #,##0\ _L_E_I_-;\-* #,##0\ _L_E_I_-;_-* &quot;-&quot;\ _L_E_I_-;_-@_-"/>
    <numFmt numFmtId="176" formatCode="_-* #,##0.00\ _L_E_I_-;\-* #,##0.00\ _L_E_I_-;_-* &quot;-&quot;??\ _L_E_I_-;_-@_-"/>
    <numFmt numFmtId="177" formatCode="0.0%"/>
    <numFmt numFmtId="178" formatCode="0.000%"/>
    <numFmt numFmtId="179" formatCode="0.0000%"/>
    <numFmt numFmtId="180" formatCode="0.00000%"/>
    <numFmt numFmtId="181" formatCode="0.000000%"/>
    <numFmt numFmtId="182" formatCode="0.0000000%"/>
    <numFmt numFmtId="183" formatCode="0.0000000"/>
    <numFmt numFmtId="184" formatCode="0.000000"/>
    <numFmt numFmtId="185" formatCode="0.00000"/>
    <numFmt numFmtId="186" formatCode="0.0000"/>
    <numFmt numFmtId="187" formatCode="0.00000000"/>
    <numFmt numFmtId="188" formatCode="0.000000000"/>
    <numFmt numFmtId="189" formatCode="0.0000000000"/>
  </numFmts>
  <fonts count="18">
    <font>
      <b/>
      <sz val="10"/>
      <name val="Arial"/>
      <family val="2"/>
    </font>
    <font>
      <sz val="10"/>
      <name val="Arial"/>
      <family val="0"/>
    </font>
    <font>
      <b/>
      <sz val="10"/>
      <color indexed="9"/>
      <name val="Arial"/>
      <family val="2"/>
    </font>
    <font>
      <b/>
      <sz val="14"/>
      <color indexed="9"/>
      <name val="Arial"/>
      <family val="2"/>
    </font>
    <font>
      <b/>
      <sz val="8"/>
      <color indexed="9"/>
      <name val="Arial"/>
      <family val="2"/>
    </font>
    <font>
      <b/>
      <sz val="14"/>
      <name val="Arial"/>
      <family val="2"/>
    </font>
    <font>
      <b/>
      <sz val="30"/>
      <name val="Arial"/>
      <family val="2"/>
    </font>
    <font>
      <b/>
      <sz val="20"/>
      <name val="Arial"/>
      <family val="2"/>
    </font>
    <font>
      <b/>
      <u val="single"/>
      <sz val="14"/>
      <color indexed="49"/>
      <name val="Arial"/>
      <family val="2"/>
    </font>
    <font>
      <b/>
      <sz val="10"/>
      <color indexed="49"/>
      <name val="Arial"/>
      <family val="2"/>
    </font>
    <font>
      <b/>
      <sz val="10"/>
      <color indexed="59"/>
      <name val="Arial"/>
      <family val="2"/>
    </font>
    <font>
      <b/>
      <sz val="10"/>
      <color indexed="58"/>
      <name val="Arial"/>
      <family val="2"/>
    </font>
    <font>
      <b/>
      <sz val="10"/>
      <color indexed="63"/>
      <name val="Arial"/>
      <family val="2"/>
    </font>
    <font>
      <b/>
      <sz val="15"/>
      <name val="Arial"/>
      <family val="2"/>
    </font>
    <font>
      <b/>
      <u val="single"/>
      <sz val="10"/>
      <color indexed="12"/>
      <name val="Arial"/>
      <family val="2"/>
    </font>
    <font>
      <b/>
      <u val="single"/>
      <sz val="10"/>
      <color indexed="36"/>
      <name val="Arial"/>
      <family val="2"/>
    </font>
    <font>
      <b/>
      <sz val="14"/>
      <color indexed="49"/>
      <name val="Arial"/>
      <family val="2"/>
    </font>
    <font>
      <sz val="8"/>
      <name val="Tahoma"/>
      <family val="2"/>
    </font>
  </fonts>
  <fills count="16">
    <fill>
      <patternFill/>
    </fill>
    <fill>
      <patternFill patternType="gray125"/>
    </fill>
    <fill>
      <patternFill patternType="solid">
        <fgColor indexed="55"/>
        <bgColor indexed="64"/>
      </patternFill>
    </fill>
    <fill>
      <patternFill patternType="solid">
        <fgColor indexed="43"/>
        <bgColor indexed="64"/>
      </patternFill>
    </fill>
    <fill>
      <patternFill patternType="solid">
        <fgColor indexed="14"/>
        <bgColor indexed="64"/>
      </patternFill>
    </fill>
    <fill>
      <patternFill patternType="solid">
        <fgColor indexed="45"/>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indexed="58"/>
        <bgColor indexed="64"/>
      </patternFill>
    </fill>
    <fill>
      <patternFill patternType="solid">
        <fgColor indexed="8"/>
        <bgColor indexed="64"/>
      </patternFill>
    </fill>
    <fill>
      <patternFill patternType="solid">
        <fgColor indexed="60"/>
        <bgColor indexed="64"/>
      </patternFill>
    </fill>
    <fill>
      <patternFill patternType="solid">
        <fgColor indexed="59"/>
        <bgColor indexed="64"/>
      </patternFill>
    </fill>
    <fill>
      <patternFill patternType="solid">
        <fgColor indexed="51"/>
        <bgColor indexed="64"/>
      </patternFill>
    </fill>
    <fill>
      <patternFill patternType="solid">
        <fgColor indexed="13"/>
        <bgColor indexed="64"/>
      </patternFill>
    </fill>
    <fill>
      <patternFill patternType="solid">
        <fgColor indexed="18"/>
        <bgColor indexed="64"/>
      </patternFill>
    </fill>
  </fills>
  <borders count="47">
    <border>
      <left/>
      <right/>
      <top/>
      <bottom/>
      <diagonal/>
    </border>
    <border>
      <left style="thick"/>
      <right>
        <color indexed="63"/>
      </right>
      <top>
        <color indexed="63"/>
      </top>
      <bottom>
        <color indexed="63"/>
      </bottom>
    </border>
    <border>
      <left>
        <color indexed="63"/>
      </left>
      <right>
        <color indexed="63"/>
      </right>
      <top style="thick"/>
      <bottom>
        <color indexed="63"/>
      </bottom>
    </border>
    <border>
      <left style="medium"/>
      <right style="thin"/>
      <top style="thick"/>
      <bottom>
        <color indexed="63"/>
      </bottom>
    </border>
    <border>
      <left style="thin"/>
      <right style="thin"/>
      <top style="thick"/>
      <bottom>
        <color indexed="63"/>
      </bottom>
    </border>
    <border>
      <left style="thick"/>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ck"/>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style="medium"/>
      <bottom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color indexed="63"/>
      </top>
      <bottom>
        <color indexed="63"/>
      </bottom>
    </border>
    <border>
      <left style="thin"/>
      <right style="thin"/>
      <top style="thin"/>
      <bottom style="medium"/>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thin"/>
      <top>
        <color indexed="63"/>
      </top>
      <bottom style="thin"/>
    </border>
    <border>
      <left style="medium"/>
      <right style="thin"/>
      <top style="thin"/>
      <bottom style="medium"/>
    </border>
    <border>
      <left style="thin"/>
      <right style="medium"/>
      <top style="thin"/>
      <bottom style="medium"/>
    </border>
    <border>
      <left>
        <color indexed="63"/>
      </left>
      <right>
        <color indexed="63"/>
      </right>
      <top style="medium"/>
      <bottom>
        <color indexed="63"/>
      </bottom>
    </border>
    <border>
      <left style="medium"/>
      <right style="thin"/>
      <top>
        <color indexed="63"/>
      </top>
      <bottom style="thin"/>
    </border>
    <border>
      <left style="medium"/>
      <right style="medium"/>
      <top style="medium"/>
      <bottom style="thin"/>
    </border>
    <border>
      <left style="medium"/>
      <right style="medium"/>
      <top style="thin"/>
      <bottom style="medium"/>
    </border>
    <border>
      <left style="medium"/>
      <right style="medium"/>
      <top style="thin"/>
      <bottom style="thin"/>
    </border>
    <border>
      <left style="thin"/>
      <right style="medium"/>
      <top style="thin"/>
      <bottom>
        <color indexed="63"/>
      </bottom>
    </border>
    <border>
      <left style="thin"/>
      <right style="medium"/>
      <top style="thin"/>
      <bottom style="thin"/>
    </border>
    <border>
      <left style="thin"/>
      <right>
        <color indexed="63"/>
      </right>
      <top style="thin"/>
      <bottom style="medium"/>
    </border>
    <border>
      <left style="thick"/>
      <right style="thin"/>
      <top style="thick"/>
      <bottom style="thin"/>
    </border>
    <border>
      <left style="thin"/>
      <right>
        <color indexed="63"/>
      </right>
      <top style="thick"/>
      <bottom style="thin"/>
    </border>
    <border>
      <left style="medium"/>
      <right style="thin"/>
      <top style="thick"/>
      <bottom style="thin"/>
    </border>
    <border>
      <left style="thin"/>
      <right style="thin"/>
      <top style="thick"/>
      <bottom style="thin"/>
    </border>
    <border>
      <left style="thick"/>
      <right style="thin"/>
      <top style="thin"/>
      <bottom style="thick"/>
    </border>
    <border>
      <left style="thin"/>
      <right>
        <color indexed="63"/>
      </right>
      <top style="thin"/>
      <bottom style="thick"/>
    </border>
    <border>
      <left style="medium"/>
      <right style="thin"/>
      <top style="thin"/>
      <bottom style="thick"/>
    </border>
    <border>
      <left style="thin"/>
      <right style="thin"/>
      <top style="thin"/>
      <bottom style="thick"/>
    </border>
    <border>
      <left style="thick"/>
      <right style="thin"/>
      <top style="thick"/>
      <bottom>
        <color indexed="63"/>
      </bottom>
    </border>
    <border>
      <left style="thin"/>
      <right>
        <color indexed="63"/>
      </right>
      <top style="thick"/>
      <bottom>
        <color indexed="63"/>
      </bottom>
    </border>
    <border>
      <left style="medium"/>
      <right style="thick"/>
      <top style="thick"/>
      <bottom>
        <color indexed="63"/>
      </bottom>
    </border>
  </borders>
  <cellStyleXfs count="18">
    <xf numFmtId="0" fontId="0" fillId="2" borderId="0">
      <alignment horizontal="center"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0" fillId="2" borderId="0">
      <alignment horizontal="center" vertical="center"/>
      <protection/>
    </xf>
  </cellStyleXfs>
  <cellXfs count="298">
    <xf numFmtId="0" fontId="0" fillId="2" borderId="0" xfId="0" applyAlignment="1">
      <alignment horizontal="center" vertical="center"/>
    </xf>
    <xf numFmtId="0" fontId="0" fillId="2" borderId="0" xfId="0" applyNumberFormat="1" applyFont="1" applyAlignment="1">
      <alignment horizontal="center" vertical="center"/>
    </xf>
    <xf numFmtId="0" fontId="0" fillId="2" borderId="0" xfId="0" applyFont="1" applyAlignment="1">
      <alignment horizontal="center" vertical="center"/>
    </xf>
    <xf numFmtId="0" fontId="0" fillId="2" borderId="0" xfId="0" applyFont="1" applyAlignment="1">
      <alignment horizontal="center" vertical="center"/>
    </xf>
    <xf numFmtId="0" fontId="0" fillId="2" borderId="1" xfId="0" applyNumberFormat="1" applyFont="1" applyBorder="1" applyAlignment="1">
      <alignment horizontal="center" vertical="center"/>
    </xf>
    <xf numFmtId="0" fontId="6" fillId="2" borderId="0" xfId="0" applyFont="1" applyFill="1" applyAlignment="1">
      <alignment horizontal="centerContinuous" vertical="center"/>
    </xf>
    <xf numFmtId="0" fontId="7" fillId="2" borderId="0" xfId="0" applyFont="1" applyFill="1" applyAlignment="1">
      <alignment horizontal="centerContinuous" vertical="center"/>
    </xf>
    <xf numFmtId="0" fontId="5" fillId="2" borderId="0" xfId="0" applyFont="1" applyFill="1" applyAlignment="1">
      <alignment horizontal="centerContinuous" vertical="center"/>
    </xf>
    <xf numFmtId="0" fontId="0" fillId="2" borderId="0" xfId="0" applyFont="1" applyBorder="1" applyAlignment="1">
      <alignment horizontal="center" vertical="center"/>
    </xf>
    <xf numFmtId="0" fontId="0" fillId="2" borderId="0" xfId="0" applyFont="1" applyFill="1" applyBorder="1" applyAlignment="1">
      <alignment horizontal="centerContinuous" vertical="center" wrapText="1"/>
    </xf>
    <xf numFmtId="0" fontId="0" fillId="2" borderId="0" xfId="0" applyFont="1" applyBorder="1" applyAlignment="1">
      <alignment horizontal="center" vertical="center"/>
    </xf>
    <xf numFmtId="0" fontId="5" fillId="2" borderId="0" xfId="0" applyFont="1" applyFill="1" applyBorder="1" applyAlignment="1">
      <alignment horizontal="centerContinuous" vertical="center"/>
    </xf>
    <xf numFmtId="0" fontId="5" fillId="2" borderId="0" xfId="0" applyNumberFormat="1" applyFont="1" applyFill="1" applyAlignment="1">
      <alignment horizontal="centerContinuous" vertical="center" wrapText="1"/>
    </xf>
    <xf numFmtId="0" fontId="0" fillId="2" borderId="0" xfId="0" applyNumberFormat="1" applyFont="1" applyFill="1" applyAlignment="1">
      <alignment horizontal="centerContinuous" vertical="center" wrapText="1"/>
    </xf>
    <xf numFmtId="0" fontId="0" fillId="2" borderId="2" xfId="0" applyFont="1" applyBorder="1" applyAlignment="1">
      <alignment horizontal="center" vertical="center"/>
    </xf>
    <xf numFmtId="0" fontId="0" fillId="2" borderId="0" xfId="0" applyFont="1" applyBorder="1" applyAlignment="1">
      <alignment horizontal="left" vertical="center"/>
    </xf>
    <xf numFmtId="0" fontId="0" fillId="3" borderId="3" xfId="0" applyNumberFormat="1" applyFont="1" applyFill="1" applyBorder="1" applyAlignment="1">
      <alignment horizontal="center" vertical="center"/>
    </xf>
    <xf numFmtId="0" fontId="0" fillId="3" borderId="4" xfId="0" applyNumberFormat="1" applyFont="1" applyFill="1" applyBorder="1" applyAlignment="1">
      <alignment horizontal="center" vertical="center"/>
    </xf>
    <xf numFmtId="0" fontId="0" fillId="2" borderId="1" xfId="0" applyNumberFormat="1" applyFont="1" applyBorder="1" applyAlignment="1">
      <alignment horizontal="left" vertical="center"/>
    </xf>
    <xf numFmtId="0" fontId="0" fillId="4" borderId="5" xfId="0" applyNumberFormat="1" applyFont="1" applyFill="1" applyBorder="1" applyAlignment="1">
      <alignment horizontal="left" vertical="center"/>
    </xf>
    <xf numFmtId="0" fontId="0" fillId="4" borderId="6" xfId="0" applyNumberFormat="1" applyFont="1" applyFill="1" applyBorder="1" applyAlignment="1">
      <alignment horizontal="left" vertical="center"/>
    </xf>
    <xf numFmtId="0" fontId="0" fillId="5" borderId="7" xfId="0" applyNumberFormat="1" applyFont="1" applyFill="1" applyBorder="1" applyAlignment="1">
      <alignment horizontal="left" vertical="center"/>
    </xf>
    <xf numFmtId="0" fontId="0" fillId="5" borderId="8" xfId="0" applyNumberFormat="1" applyFont="1" applyFill="1" applyBorder="1" applyAlignment="1">
      <alignment horizontal="left" vertical="center"/>
    </xf>
    <xf numFmtId="49" fontId="0" fillId="5" borderId="8" xfId="0" applyNumberFormat="1" applyFont="1" applyFill="1" applyBorder="1" applyAlignment="1">
      <alignment horizontal="center" vertical="center"/>
    </xf>
    <xf numFmtId="0" fontId="0" fillId="5" borderId="8" xfId="0" applyNumberFormat="1" applyFont="1" applyFill="1" applyBorder="1" applyAlignment="1">
      <alignment horizontal="center" vertical="center"/>
    </xf>
    <xf numFmtId="0" fontId="0" fillId="6" borderId="7" xfId="0" applyNumberFormat="1" applyFont="1" applyFill="1" applyBorder="1" applyAlignment="1">
      <alignment horizontal="center" vertical="center"/>
    </xf>
    <xf numFmtId="0" fontId="0" fillId="6" borderId="8" xfId="0" applyNumberFormat="1" applyFont="1" applyFill="1" applyBorder="1" applyAlignment="1">
      <alignment horizontal="center" vertical="center"/>
    </xf>
    <xf numFmtId="0" fontId="0" fillId="3" borderId="7" xfId="0" applyNumberFormat="1" applyFont="1" applyFill="1" applyBorder="1" applyAlignment="1">
      <alignment horizontal="center" vertical="center"/>
    </xf>
    <xf numFmtId="0" fontId="0" fillId="3" borderId="8" xfId="0" applyNumberFormat="1" applyFont="1" applyFill="1" applyBorder="1" applyAlignment="1">
      <alignment horizontal="center" vertical="center"/>
    </xf>
    <xf numFmtId="164" fontId="0" fillId="7" borderId="7" xfId="0" applyNumberFormat="1" applyFont="1" applyFill="1" applyBorder="1" applyAlignment="1">
      <alignment horizontal="center" vertical="center"/>
    </xf>
    <xf numFmtId="0" fontId="0" fillId="4" borderId="9" xfId="0" applyNumberFormat="1" applyFont="1" applyFill="1" applyBorder="1" applyAlignment="1">
      <alignment horizontal="left" vertical="center"/>
    </xf>
    <xf numFmtId="0" fontId="0" fillId="4" borderId="10" xfId="0" applyNumberFormat="1" applyFont="1" applyFill="1" applyBorder="1" applyAlignment="1">
      <alignment horizontal="left" vertical="center"/>
    </xf>
    <xf numFmtId="0" fontId="0" fillId="5" borderId="11" xfId="0" applyNumberFormat="1" applyFont="1" applyFill="1" applyBorder="1" applyAlignment="1">
      <alignment horizontal="left" vertical="center"/>
    </xf>
    <xf numFmtId="0" fontId="0" fillId="5" borderId="12" xfId="0" applyNumberFormat="1" applyFont="1" applyFill="1" applyBorder="1" applyAlignment="1">
      <alignment horizontal="left" vertical="center"/>
    </xf>
    <xf numFmtId="0" fontId="0" fillId="6" borderId="11" xfId="0" applyNumberFormat="1" applyFont="1" applyFill="1" applyBorder="1" applyAlignment="1">
      <alignment horizontal="center" vertical="center"/>
    </xf>
    <xf numFmtId="0" fontId="0" fillId="6" borderId="12" xfId="0" applyNumberFormat="1" applyFont="1" applyFill="1" applyBorder="1" applyAlignment="1">
      <alignment horizontal="center" vertical="center"/>
    </xf>
    <xf numFmtId="0" fontId="0" fillId="3" borderId="11" xfId="0" applyNumberFormat="1" applyFont="1" applyFill="1" applyBorder="1" applyAlignment="1">
      <alignment horizontal="center" vertical="center"/>
    </xf>
    <xf numFmtId="0" fontId="0" fillId="3" borderId="12" xfId="0" applyNumberFormat="1" applyFont="1" applyFill="1" applyBorder="1" applyAlignment="1">
      <alignment horizontal="center" vertical="center"/>
    </xf>
    <xf numFmtId="49" fontId="0" fillId="6" borderId="8" xfId="0" applyNumberFormat="1" applyFont="1" applyFill="1" applyBorder="1" applyAlignment="1">
      <alignment horizontal="center" vertical="center"/>
    </xf>
    <xf numFmtId="0" fontId="0" fillId="5" borderId="13" xfId="0" applyNumberFormat="1" applyFont="1" applyFill="1" applyBorder="1" applyAlignment="1">
      <alignment horizontal="left" vertical="center"/>
    </xf>
    <xf numFmtId="0" fontId="0" fillId="5" borderId="14" xfId="0" applyNumberFormat="1" applyFont="1" applyFill="1" applyBorder="1" applyAlignment="1">
      <alignment horizontal="left" vertical="center"/>
    </xf>
    <xf numFmtId="0" fontId="0" fillId="5" borderId="14" xfId="0" applyNumberFormat="1" applyFont="1" applyFill="1" applyBorder="1" applyAlignment="1">
      <alignment horizontal="center" vertical="center"/>
    </xf>
    <xf numFmtId="0" fontId="0" fillId="5" borderId="15" xfId="0" applyNumberFormat="1" applyFont="1" applyFill="1" applyBorder="1" applyAlignment="1">
      <alignment horizontal="center" vertical="center"/>
    </xf>
    <xf numFmtId="0" fontId="0" fillId="6" borderId="13" xfId="0" applyNumberFormat="1" applyFont="1" applyFill="1" applyBorder="1" applyAlignment="1">
      <alignment horizontal="center" vertical="center"/>
    </xf>
    <xf numFmtId="0" fontId="0" fillId="6" borderId="14" xfId="0" applyNumberFormat="1" applyFont="1" applyFill="1" applyBorder="1" applyAlignment="1">
      <alignment horizontal="center" vertical="center"/>
    </xf>
    <xf numFmtId="0" fontId="0" fillId="3" borderId="13" xfId="0" applyNumberFormat="1" applyFont="1" applyFill="1" applyBorder="1" applyAlignment="1">
      <alignment horizontal="center" vertical="center"/>
    </xf>
    <xf numFmtId="0" fontId="0" fillId="3" borderId="14" xfId="0" applyNumberFormat="1" applyFont="1" applyFill="1" applyBorder="1" applyAlignment="1">
      <alignment horizontal="center" vertical="center"/>
    </xf>
    <xf numFmtId="0" fontId="0" fillId="8" borderId="13" xfId="0" applyNumberFormat="1" applyFont="1" applyFill="1" applyBorder="1" applyAlignment="1">
      <alignment horizontal="center" vertical="center"/>
    </xf>
    <xf numFmtId="0" fontId="0" fillId="8" borderId="14" xfId="0" applyNumberFormat="1" applyFont="1" applyFill="1" applyBorder="1" applyAlignment="1">
      <alignment horizontal="center" vertical="center"/>
    </xf>
    <xf numFmtId="164" fontId="0" fillId="7" borderId="13" xfId="0" applyNumberFormat="1" applyFont="1" applyFill="1" applyBorder="1" applyAlignment="1">
      <alignment horizontal="center" vertical="center"/>
    </xf>
    <xf numFmtId="0" fontId="10" fillId="3" borderId="8" xfId="0" applyNumberFormat="1" applyFont="1" applyFill="1" applyBorder="1" applyAlignment="1">
      <alignment horizontal="center" vertical="center"/>
    </xf>
    <xf numFmtId="0" fontId="0" fillId="2" borderId="0" xfId="0" applyNumberFormat="1" applyFont="1" applyBorder="1" applyAlignment="1">
      <alignment horizontal="center" vertical="center"/>
    </xf>
    <xf numFmtId="0" fontId="0" fillId="2" borderId="0" xfId="0" applyNumberFormat="1" applyAlignment="1">
      <alignment horizontal="center" vertical="center"/>
    </xf>
    <xf numFmtId="0" fontId="2" fillId="9" borderId="16" xfId="0" applyNumberFormat="1" applyFont="1" applyFill="1" applyBorder="1" applyAlignment="1">
      <alignment horizontal="center" vertical="center"/>
    </xf>
    <xf numFmtId="0" fontId="3" fillId="10" borderId="17" xfId="0" applyNumberFormat="1" applyFont="1" applyFill="1" applyBorder="1" applyAlignment="1">
      <alignment horizontal="center" vertical="center"/>
    </xf>
    <xf numFmtId="0" fontId="3" fillId="10" borderId="16" xfId="0" applyNumberFormat="1" applyFont="1" applyFill="1" applyBorder="1" applyAlignment="1">
      <alignment horizontal="center" vertical="center"/>
    </xf>
    <xf numFmtId="0" fontId="3" fillId="10" borderId="18" xfId="0" applyNumberFormat="1" applyFont="1" applyFill="1" applyBorder="1" applyAlignment="1">
      <alignment horizontal="center" vertical="center"/>
    </xf>
    <xf numFmtId="0" fontId="3" fillId="11" borderId="17" xfId="0" applyNumberFormat="1" applyFont="1" applyFill="1" applyBorder="1" applyAlignment="1">
      <alignment horizontal="centerContinuous" vertical="center"/>
    </xf>
    <xf numFmtId="0" fontId="3" fillId="11" borderId="16" xfId="0" applyNumberFormat="1" applyFont="1" applyFill="1" applyBorder="1" applyAlignment="1">
      <alignment horizontal="centerContinuous" vertical="center"/>
    </xf>
    <xf numFmtId="0" fontId="3" fillId="11" borderId="18" xfId="0" applyNumberFormat="1" applyFont="1" applyFill="1" applyBorder="1" applyAlignment="1">
      <alignment horizontal="centerContinuous" vertical="center"/>
    </xf>
    <xf numFmtId="0" fontId="3" fillId="12" borderId="17" xfId="0" applyNumberFormat="1" applyFont="1" applyFill="1" applyBorder="1" applyAlignment="1">
      <alignment horizontal="centerContinuous" vertical="center"/>
    </xf>
    <xf numFmtId="0" fontId="3" fillId="12" borderId="16" xfId="0" applyNumberFormat="1" applyFont="1" applyFill="1" applyBorder="1" applyAlignment="1">
      <alignment horizontal="centerContinuous" vertical="center"/>
    </xf>
    <xf numFmtId="0" fontId="3" fillId="12" borderId="18" xfId="0" applyNumberFormat="1" applyFont="1" applyFill="1" applyBorder="1" applyAlignment="1">
      <alignment horizontal="centerContinuous" vertical="center"/>
    </xf>
    <xf numFmtId="0" fontId="3" fillId="9" borderId="17" xfId="0" applyNumberFormat="1" applyFont="1" applyFill="1" applyBorder="1" applyAlignment="1">
      <alignment horizontal="centerContinuous" vertical="center"/>
    </xf>
    <xf numFmtId="0" fontId="3" fillId="9" borderId="16" xfId="0" applyNumberFormat="1" applyFont="1" applyFill="1" applyBorder="1" applyAlignment="1">
      <alignment horizontal="centerContinuous" vertical="center"/>
    </xf>
    <xf numFmtId="0" fontId="3" fillId="9" borderId="19" xfId="0" applyNumberFormat="1" applyFont="1" applyFill="1" applyBorder="1" applyAlignment="1">
      <alignment horizontal="centerContinuous" vertical="center"/>
    </xf>
    <xf numFmtId="0" fontId="0" fillId="2" borderId="20" xfId="0" applyNumberFormat="1" applyFont="1" applyBorder="1" applyAlignment="1">
      <alignment horizontal="center" vertical="center"/>
    </xf>
    <xf numFmtId="0" fontId="2" fillId="10" borderId="13" xfId="0" applyNumberFormat="1" applyFont="1" applyFill="1" applyBorder="1" applyAlignment="1">
      <alignment horizontal="center" vertical="center"/>
    </xf>
    <xf numFmtId="0" fontId="2" fillId="10" borderId="14" xfId="0" applyNumberFormat="1" applyFont="1" applyFill="1" applyBorder="1" applyAlignment="1">
      <alignment horizontal="center" vertical="center"/>
    </xf>
    <xf numFmtId="0" fontId="2" fillId="10" borderId="15" xfId="0" applyNumberFormat="1" applyFont="1" applyFill="1" applyBorder="1" applyAlignment="1">
      <alignment horizontal="center" vertical="center"/>
    </xf>
    <xf numFmtId="0" fontId="2" fillId="11" borderId="13" xfId="0" applyNumberFormat="1" applyFont="1" applyFill="1" applyBorder="1" applyAlignment="1">
      <alignment horizontal="centerContinuous" vertical="center"/>
    </xf>
    <xf numFmtId="0" fontId="2" fillId="11" borderId="14" xfId="0" applyNumberFormat="1" applyFont="1" applyFill="1" applyBorder="1" applyAlignment="1">
      <alignment horizontal="centerContinuous" vertical="center"/>
    </xf>
    <xf numFmtId="0" fontId="2" fillId="11" borderId="15" xfId="0" applyNumberFormat="1" applyFont="1" applyFill="1" applyBorder="1" applyAlignment="1">
      <alignment horizontal="centerContinuous" vertical="center"/>
    </xf>
    <xf numFmtId="0" fontId="2" fillId="12" borderId="13" xfId="0" applyNumberFormat="1" applyFont="1" applyFill="1" applyBorder="1" applyAlignment="1">
      <alignment horizontal="centerContinuous" vertical="center"/>
    </xf>
    <xf numFmtId="0" fontId="2" fillId="12" borderId="14" xfId="0" applyNumberFormat="1" applyFont="1" applyFill="1" applyBorder="1" applyAlignment="1">
      <alignment horizontal="centerContinuous" vertical="center"/>
    </xf>
    <xf numFmtId="0" fontId="2" fillId="12" borderId="15" xfId="0" applyNumberFormat="1" applyFont="1" applyFill="1" applyBorder="1" applyAlignment="1">
      <alignment horizontal="centerContinuous" vertical="center"/>
    </xf>
    <xf numFmtId="0" fontId="2" fillId="9" borderId="13" xfId="0" applyNumberFormat="1" applyFont="1" applyFill="1" applyBorder="1" applyAlignment="1">
      <alignment horizontal="centerContinuous" vertical="center"/>
    </xf>
    <xf numFmtId="0" fontId="2" fillId="9" borderId="14" xfId="0" applyNumberFormat="1" applyFont="1" applyFill="1" applyBorder="1" applyAlignment="1">
      <alignment horizontal="centerContinuous" vertical="center"/>
    </xf>
    <xf numFmtId="0" fontId="2" fillId="9" borderId="15" xfId="0" applyNumberFormat="1" applyFont="1" applyFill="1" applyBorder="1" applyAlignment="1">
      <alignment horizontal="centerContinuous" vertical="center"/>
    </xf>
    <xf numFmtId="0" fontId="2" fillId="10" borderId="17" xfId="0" applyNumberFormat="1" applyFont="1" applyFill="1" applyBorder="1" applyAlignment="1">
      <alignment horizontal="center" vertical="center"/>
    </xf>
    <xf numFmtId="0" fontId="2" fillId="10" borderId="16" xfId="0" applyNumberFormat="1" applyFont="1" applyFill="1" applyBorder="1" applyAlignment="1">
      <alignment horizontal="center" vertical="center"/>
    </xf>
    <xf numFmtId="0" fontId="2" fillId="10" borderId="18" xfId="0" applyNumberFormat="1" applyFont="1" applyFill="1" applyBorder="1" applyAlignment="1">
      <alignment horizontal="center" vertical="center"/>
    </xf>
    <xf numFmtId="0" fontId="2" fillId="11" borderId="17" xfId="0" applyNumberFormat="1" applyFont="1" applyFill="1" applyBorder="1" applyAlignment="1">
      <alignment horizontal="center" vertical="center"/>
    </xf>
    <xf numFmtId="0" fontId="2" fillId="11" borderId="16" xfId="0" applyNumberFormat="1" applyFont="1" applyFill="1" applyBorder="1" applyAlignment="1">
      <alignment horizontal="center" vertical="center"/>
    </xf>
    <xf numFmtId="0" fontId="2" fillId="11" borderId="18" xfId="0" applyNumberFormat="1" applyFont="1" applyFill="1" applyBorder="1" applyAlignment="1">
      <alignment horizontal="center" vertical="center"/>
    </xf>
    <xf numFmtId="0" fontId="2" fillId="12" borderId="17" xfId="0" applyNumberFormat="1" applyFont="1" applyFill="1" applyBorder="1" applyAlignment="1">
      <alignment horizontal="center" vertical="center"/>
    </xf>
    <xf numFmtId="0" fontId="2" fillId="12" borderId="16" xfId="0" applyNumberFormat="1" applyFont="1" applyFill="1" applyBorder="1" applyAlignment="1">
      <alignment horizontal="center" vertical="center"/>
    </xf>
    <xf numFmtId="0" fontId="2" fillId="12" borderId="18" xfId="0" applyNumberFormat="1" applyFont="1" applyFill="1" applyBorder="1" applyAlignment="1">
      <alignment horizontal="center" vertical="center"/>
    </xf>
    <xf numFmtId="0" fontId="2" fillId="9" borderId="17" xfId="0" applyNumberFormat="1" applyFont="1" applyFill="1" applyBorder="1" applyAlignment="1">
      <alignment horizontal="center" vertical="center"/>
    </xf>
    <xf numFmtId="0" fontId="2" fillId="9" borderId="19" xfId="0" applyNumberFormat="1" applyFont="1" applyFill="1" applyBorder="1" applyAlignment="1">
      <alignment horizontal="center" vertical="center"/>
    </xf>
    <xf numFmtId="0" fontId="2" fillId="11" borderId="13" xfId="0" applyNumberFormat="1" applyFont="1" applyFill="1" applyBorder="1" applyAlignment="1">
      <alignment horizontal="center" vertical="center"/>
    </xf>
    <xf numFmtId="0" fontId="2" fillId="11" borderId="14" xfId="0" applyNumberFormat="1" applyFont="1" applyFill="1" applyBorder="1" applyAlignment="1">
      <alignment horizontal="center" vertical="center"/>
    </xf>
    <xf numFmtId="0" fontId="2" fillId="11" borderId="15" xfId="0" applyNumberFormat="1" applyFont="1" applyFill="1" applyBorder="1" applyAlignment="1">
      <alignment horizontal="center" vertical="center"/>
    </xf>
    <xf numFmtId="0" fontId="2" fillId="12" borderId="13" xfId="0" applyNumberFormat="1" applyFont="1" applyFill="1" applyBorder="1" applyAlignment="1">
      <alignment horizontal="center" vertical="center"/>
    </xf>
    <xf numFmtId="0" fontId="2" fillId="12" borderId="14" xfId="0" applyNumberFormat="1" applyFont="1" applyFill="1" applyBorder="1" applyAlignment="1">
      <alignment horizontal="center" vertical="center"/>
    </xf>
    <xf numFmtId="0" fontId="2" fillId="12" borderId="15" xfId="0" applyNumberFormat="1" applyFont="1" applyFill="1" applyBorder="1" applyAlignment="1">
      <alignment horizontal="center" vertical="center"/>
    </xf>
    <xf numFmtId="0" fontId="2" fillId="9" borderId="13" xfId="0" applyNumberFormat="1" applyFont="1" applyFill="1" applyBorder="1" applyAlignment="1">
      <alignment horizontal="center" vertical="center"/>
    </xf>
    <xf numFmtId="0" fontId="2" fillId="9" borderId="14" xfId="0" applyNumberFormat="1" applyFont="1" applyFill="1" applyBorder="1" applyAlignment="1">
      <alignment horizontal="center" vertical="center"/>
    </xf>
    <xf numFmtId="0" fontId="2" fillId="9" borderId="15" xfId="0" applyNumberFormat="1" applyFont="1" applyFill="1" applyBorder="1" applyAlignment="1">
      <alignment horizontal="center" vertical="center"/>
    </xf>
    <xf numFmtId="0" fontId="2" fillId="9" borderId="21" xfId="0" applyNumberFormat="1" applyFont="1" applyFill="1" applyBorder="1" applyAlignment="1">
      <alignment horizontal="center" vertical="center"/>
    </xf>
    <xf numFmtId="0" fontId="0" fillId="5" borderId="17" xfId="0" applyNumberFormat="1" applyFont="1" applyFill="1" applyBorder="1" applyAlignment="1">
      <alignment horizontal="left" vertical="center"/>
    </xf>
    <xf numFmtId="0" fontId="0" fillId="5" borderId="16" xfId="0" applyNumberFormat="1" applyFont="1" applyFill="1" applyBorder="1" applyAlignment="1">
      <alignment horizontal="left" vertical="center"/>
    </xf>
    <xf numFmtId="0" fontId="0" fillId="5" borderId="18" xfId="0" applyNumberFormat="1" applyFont="1" applyFill="1" applyBorder="1" applyAlignment="1">
      <alignment horizontal="center" vertical="center"/>
    </xf>
    <xf numFmtId="0" fontId="0" fillId="6" borderId="17" xfId="0" applyNumberFormat="1" applyFont="1" applyFill="1" applyBorder="1" applyAlignment="1">
      <alignment horizontal="center" vertical="center"/>
    </xf>
    <xf numFmtId="0" fontId="0" fillId="6" borderId="16" xfId="0" applyNumberFormat="1" applyFont="1" applyFill="1" applyBorder="1" applyAlignment="1">
      <alignment horizontal="center" vertical="center"/>
    </xf>
    <xf numFmtId="0" fontId="0" fillId="6" borderId="18" xfId="0" applyNumberFormat="1" applyFont="1" applyFill="1" applyBorder="1" applyAlignment="1">
      <alignment horizontal="left" vertical="center"/>
    </xf>
    <xf numFmtId="0" fontId="0" fillId="3" borderId="17" xfId="0" applyNumberFormat="1" applyFont="1" applyFill="1" applyBorder="1" applyAlignment="1">
      <alignment horizontal="center" vertical="center"/>
    </xf>
    <xf numFmtId="0" fontId="0" fillId="3" borderId="16" xfId="0" applyNumberFormat="1" applyFont="1" applyFill="1" applyBorder="1" applyAlignment="1">
      <alignment horizontal="center" vertical="center"/>
    </xf>
    <xf numFmtId="0" fontId="0" fillId="3" borderId="18" xfId="0" applyNumberFormat="1" applyFont="1" applyFill="1" applyBorder="1" applyAlignment="1">
      <alignment horizontal="left" vertical="center"/>
    </xf>
    <xf numFmtId="0" fontId="0" fillId="8" borderId="17" xfId="0" applyNumberFormat="1" applyFont="1" applyFill="1" applyBorder="1" applyAlignment="1">
      <alignment horizontal="center" vertical="center"/>
    </xf>
    <xf numFmtId="0" fontId="0" fillId="8" borderId="16" xfId="0" applyNumberFormat="1" applyFont="1" applyFill="1" applyBorder="1" applyAlignment="1">
      <alignment horizontal="center" vertical="center"/>
    </xf>
    <xf numFmtId="0" fontId="0" fillId="6" borderId="15" xfId="0" applyNumberFormat="1" applyFont="1" applyFill="1" applyBorder="1" applyAlignment="1">
      <alignment horizontal="left" vertical="center"/>
    </xf>
    <xf numFmtId="0" fontId="0" fillId="3" borderId="15" xfId="0" applyNumberFormat="1" applyFont="1" applyFill="1" applyBorder="1" applyAlignment="1">
      <alignment horizontal="left" vertical="center"/>
    </xf>
    <xf numFmtId="0" fontId="0" fillId="5" borderId="22" xfId="0" applyNumberFormat="1" applyFont="1" applyFill="1" applyBorder="1" applyAlignment="1">
      <alignment horizontal="left" vertical="center"/>
    </xf>
    <xf numFmtId="0" fontId="0" fillId="5" borderId="23" xfId="0" applyNumberFormat="1" applyFont="1" applyFill="1" applyBorder="1" applyAlignment="1">
      <alignment horizontal="left" vertical="center"/>
    </xf>
    <xf numFmtId="0" fontId="0" fillId="5" borderId="24" xfId="0" applyNumberFormat="1" applyFont="1" applyFill="1" applyBorder="1" applyAlignment="1">
      <alignment horizontal="center" vertical="center"/>
    </xf>
    <xf numFmtId="0" fontId="0" fillId="6" borderId="22" xfId="0" applyNumberFormat="1" applyFont="1" applyFill="1" applyBorder="1" applyAlignment="1">
      <alignment horizontal="center" vertical="center"/>
    </xf>
    <xf numFmtId="0" fontId="0" fillId="6" borderId="23" xfId="0" applyNumberFormat="1" applyFont="1" applyFill="1" applyBorder="1" applyAlignment="1">
      <alignment horizontal="center" vertical="center"/>
    </xf>
    <xf numFmtId="0" fontId="0" fillId="6" borderId="24" xfId="0" applyNumberFormat="1" applyFont="1" applyFill="1" applyBorder="1" applyAlignment="1">
      <alignment horizontal="left" vertical="center"/>
    </xf>
    <xf numFmtId="0" fontId="0" fillId="3" borderId="22" xfId="0" applyNumberFormat="1" applyFont="1" applyFill="1" applyBorder="1" applyAlignment="1">
      <alignment horizontal="center" vertical="center"/>
    </xf>
    <xf numFmtId="0" fontId="0" fillId="3" borderId="23" xfId="0" applyNumberFormat="1" applyFont="1" applyFill="1" applyBorder="1" applyAlignment="1">
      <alignment horizontal="center" vertical="center"/>
    </xf>
    <xf numFmtId="0" fontId="0" fillId="3" borderId="24" xfId="0" applyNumberFormat="1" applyFont="1" applyFill="1" applyBorder="1" applyAlignment="1">
      <alignment horizontal="left" vertical="center"/>
    </xf>
    <xf numFmtId="0" fontId="0" fillId="8" borderId="22" xfId="0" applyNumberFormat="1" applyFont="1" applyFill="1" applyBorder="1" applyAlignment="1">
      <alignment horizontal="center" vertical="center"/>
    </xf>
    <xf numFmtId="0" fontId="0" fillId="8" borderId="23" xfId="0" applyNumberFormat="1" applyFont="1" applyFill="1" applyBorder="1" applyAlignment="1">
      <alignment horizontal="center" vertical="center"/>
    </xf>
    <xf numFmtId="0" fontId="12" fillId="3" borderId="15" xfId="0" applyNumberFormat="1" applyFont="1" applyFill="1" applyBorder="1" applyAlignment="1">
      <alignment horizontal="left" vertical="center"/>
    </xf>
    <xf numFmtId="0" fontId="0" fillId="8" borderId="21" xfId="0" applyNumberFormat="1" applyFont="1" applyFill="1" applyBorder="1" applyAlignment="1">
      <alignment horizontal="center" vertical="center"/>
    </xf>
    <xf numFmtId="0" fontId="0" fillId="8" borderId="25" xfId="0" applyNumberFormat="1" applyFont="1" applyFill="1" applyBorder="1" applyAlignment="1">
      <alignment horizontal="center" vertical="center"/>
    </xf>
    <xf numFmtId="0" fontId="12" fillId="6" borderId="24" xfId="0" applyNumberFormat="1" applyFont="1" applyFill="1" applyBorder="1" applyAlignment="1">
      <alignment horizontal="left" vertical="center"/>
    </xf>
    <xf numFmtId="0" fontId="12" fillId="3" borderId="24" xfId="0" applyNumberFormat="1" applyFont="1" applyFill="1" applyBorder="1" applyAlignment="1">
      <alignment horizontal="left" vertical="center"/>
    </xf>
    <xf numFmtId="0" fontId="12" fillId="6" borderId="22" xfId="0" applyNumberFormat="1" applyFont="1" applyFill="1" applyBorder="1" applyAlignment="1">
      <alignment horizontal="center" vertical="center"/>
    </xf>
    <xf numFmtId="0" fontId="12" fillId="6" borderId="23" xfId="0" applyNumberFormat="1" applyFont="1" applyFill="1" applyBorder="1" applyAlignment="1">
      <alignment horizontal="center" vertical="center"/>
    </xf>
    <xf numFmtId="0" fontId="9" fillId="6" borderId="18" xfId="0" applyNumberFormat="1" applyFont="1" applyFill="1" applyBorder="1" applyAlignment="1">
      <alignment horizontal="left" vertical="center"/>
    </xf>
    <xf numFmtId="0" fontId="12" fillId="6" borderId="15" xfId="0" applyNumberFormat="1" applyFont="1" applyFill="1" applyBorder="1" applyAlignment="1">
      <alignment horizontal="left" vertical="center"/>
    </xf>
    <xf numFmtId="0" fontId="12" fillId="6" borderId="18" xfId="0" applyNumberFormat="1" applyFont="1" applyFill="1" applyBorder="1" applyAlignment="1">
      <alignment horizontal="left" vertical="center"/>
    </xf>
    <xf numFmtId="0" fontId="12" fillId="3" borderId="18" xfId="0" applyNumberFormat="1" applyFont="1" applyFill="1" applyBorder="1" applyAlignment="1">
      <alignment horizontal="left" vertical="center"/>
    </xf>
    <xf numFmtId="0" fontId="9" fillId="3" borderId="18" xfId="0" applyNumberFormat="1" applyFont="1" applyFill="1" applyBorder="1" applyAlignment="1">
      <alignment horizontal="left" vertical="center"/>
    </xf>
    <xf numFmtId="0" fontId="9" fillId="3" borderId="15" xfId="0" applyNumberFormat="1" applyFont="1" applyFill="1" applyBorder="1" applyAlignment="1">
      <alignment horizontal="left" vertical="center"/>
    </xf>
    <xf numFmtId="0" fontId="9" fillId="6" borderId="24" xfId="0" applyNumberFormat="1" applyFont="1" applyFill="1" applyBorder="1" applyAlignment="1">
      <alignment horizontal="left" vertical="center"/>
    </xf>
    <xf numFmtId="0" fontId="9" fillId="3" borderId="24" xfId="0" applyNumberFormat="1" applyFont="1" applyFill="1" applyBorder="1" applyAlignment="1">
      <alignment horizontal="left" vertical="center"/>
    </xf>
    <xf numFmtId="0" fontId="2" fillId="11" borderId="26" xfId="0" applyNumberFormat="1" applyFont="1" applyFill="1" applyBorder="1" applyAlignment="1">
      <alignment horizontal="center" vertical="center"/>
    </xf>
    <xf numFmtId="0" fontId="2" fillId="11" borderId="21" xfId="0" applyNumberFormat="1" applyFont="1" applyFill="1" applyBorder="1" applyAlignment="1">
      <alignment horizontal="center" vertical="center"/>
    </xf>
    <xf numFmtId="0" fontId="2" fillId="12" borderId="26" xfId="0" applyNumberFormat="1" applyFont="1" applyFill="1" applyBorder="1" applyAlignment="1">
      <alignment horizontal="center" vertical="center"/>
    </xf>
    <xf numFmtId="0" fontId="2" fillId="12" borderId="21" xfId="0" applyNumberFormat="1" applyFont="1" applyFill="1" applyBorder="1" applyAlignment="1">
      <alignment horizontal="center" vertical="center"/>
    </xf>
    <xf numFmtId="0" fontId="2" fillId="9" borderId="26" xfId="0" applyNumberFormat="1" applyFont="1" applyFill="1" applyBorder="1" applyAlignment="1">
      <alignment horizontal="center" vertical="center"/>
    </xf>
    <xf numFmtId="0" fontId="2" fillId="9" borderId="27" xfId="0" applyNumberFormat="1" applyFont="1" applyFill="1" applyBorder="1" applyAlignment="1">
      <alignment horizontal="center" vertical="center"/>
    </xf>
    <xf numFmtId="0" fontId="0" fillId="2" borderId="28" xfId="0" applyNumberFormat="1" applyFont="1" applyBorder="1" applyAlignment="1">
      <alignment horizontal="center" vertical="center"/>
    </xf>
    <xf numFmtId="0" fontId="7" fillId="2" borderId="0" xfId="0" applyNumberFormat="1" applyFont="1" applyFill="1" applyAlignment="1">
      <alignment horizontal="centerContinuous" vertical="center"/>
    </xf>
    <xf numFmtId="0" fontId="7" fillId="2" borderId="0" xfId="0" applyNumberFormat="1" applyFont="1" applyFill="1" applyBorder="1" applyAlignment="1">
      <alignment horizontal="centerContinuous" vertical="center"/>
    </xf>
    <xf numFmtId="0" fontId="5" fillId="2" borderId="0" xfId="0" applyNumberFormat="1" applyFont="1" applyFill="1" applyAlignment="1">
      <alignment horizontal="centerContinuous" vertical="center"/>
    </xf>
    <xf numFmtId="0" fontId="5" fillId="2" borderId="0" xfId="0" applyNumberFormat="1" applyFont="1" applyFill="1" applyBorder="1" applyAlignment="1">
      <alignment horizontal="centerContinuous" vertical="center"/>
    </xf>
    <xf numFmtId="0" fontId="2" fillId="10" borderId="26" xfId="0" applyNumberFormat="1" applyFont="1" applyFill="1" applyBorder="1" applyAlignment="1">
      <alignment horizontal="center" vertical="center"/>
    </xf>
    <xf numFmtId="0" fontId="2" fillId="10" borderId="21" xfId="0" applyNumberFormat="1" applyFont="1" applyFill="1" applyBorder="1" applyAlignment="1">
      <alignment horizontal="center" vertical="center"/>
    </xf>
    <xf numFmtId="0" fontId="0" fillId="5" borderId="29" xfId="0" applyNumberFormat="1" applyFont="1" applyFill="1" applyBorder="1" applyAlignment="1">
      <alignment horizontal="left" vertical="center"/>
    </xf>
    <xf numFmtId="0" fontId="0" fillId="5" borderId="25" xfId="0" applyNumberFormat="1" applyFont="1" applyFill="1" applyBorder="1" applyAlignment="1">
      <alignment horizontal="left" vertical="center"/>
    </xf>
    <xf numFmtId="0" fontId="0" fillId="5" borderId="25" xfId="0" applyNumberFormat="1" applyFont="1" applyFill="1" applyBorder="1" applyAlignment="1">
      <alignment horizontal="center" vertical="center"/>
    </xf>
    <xf numFmtId="0" fontId="0" fillId="6" borderId="29" xfId="0" applyNumberFormat="1" applyFont="1" applyFill="1" applyBorder="1" applyAlignment="1">
      <alignment horizontal="center" vertical="center"/>
    </xf>
    <xf numFmtId="0" fontId="0" fillId="6" borderId="25" xfId="0" applyNumberFormat="1" applyFont="1" applyFill="1" applyBorder="1" applyAlignment="1">
      <alignment horizontal="center" vertical="center"/>
    </xf>
    <xf numFmtId="0" fontId="0" fillId="6" borderId="25" xfId="0" applyNumberFormat="1" applyFont="1" applyFill="1" applyBorder="1" applyAlignment="1">
      <alignment horizontal="left" vertical="center"/>
    </xf>
    <xf numFmtId="0" fontId="0" fillId="3" borderId="29" xfId="0" applyNumberFormat="1" applyFont="1" applyFill="1" applyBorder="1" applyAlignment="1">
      <alignment horizontal="center" vertical="center"/>
    </xf>
    <xf numFmtId="0" fontId="0" fillId="3" borderId="25" xfId="0" applyNumberFormat="1" applyFont="1" applyFill="1" applyBorder="1" applyAlignment="1">
      <alignment horizontal="center" vertical="center"/>
    </xf>
    <xf numFmtId="0" fontId="0" fillId="3" borderId="25" xfId="0" applyNumberFormat="1" applyFont="1" applyFill="1" applyBorder="1" applyAlignment="1">
      <alignment horizontal="left" vertical="center"/>
    </xf>
    <xf numFmtId="0" fontId="0" fillId="8" borderId="29" xfId="0" applyNumberFormat="1" applyFont="1" applyFill="1" applyBorder="1" applyAlignment="1">
      <alignment horizontal="center" vertical="center"/>
    </xf>
    <xf numFmtId="0" fontId="0" fillId="8" borderId="25" xfId="0" applyNumberFormat="1" applyFont="1" applyFill="1" applyBorder="1" applyAlignment="1">
      <alignment horizontal="left" vertical="center"/>
    </xf>
    <xf numFmtId="0" fontId="0" fillId="5" borderId="23" xfId="0" applyNumberFormat="1" applyFont="1" applyFill="1" applyBorder="1" applyAlignment="1">
      <alignment horizontal="center" vertical="center"/>
    </xf>
    <xf numFmtId="0" fontId="0" fillId="6" borderId="23" xfId="0" applyNumberFormat="1" applyFont="1" applyFill="1" applyBorder="1" applyAlignment="1">
      <alignment horizontal="left" vertical="center"/>
    </xf>
    <xf numFmtId="0" fontId="0" fillId="3" borderId="23" xfId="0" applyNumberFormat="1" applyFont="1" applyFill="1" applyBorder="1" applyAlignment="1">
      <alignment horizontal="left" vertical="center"/>
    </xf>
    <xf numFmtId="0" fontId="0" fillId="8" borderId="23" xfId="0" applyNumberFormat="1" applyFont="1" applyFill="1" applyBorder="1" applyAlignment="1">
      <alignment horizontal="left" vertical="center"/>
    </xf>
    <xf numFmtId="0" fontId="0" fillId="6" borderId="14" xfId="0" applyNumberFormat="1" applyFont="1" applyFill="1" applyBorder="1" applyAlignment="1">
      <alignment horizontal="left" vertical="center"/>
    </xf>
    <xf numFmtId="0" fontId="0" fillId="3" borderId="14" xfId="0" applyNumberFormat="1" applyFont="1" applyFill="1" applyBorder="1" applyAlignment="1">
      <alignment horizontal="left" vertical="center"/>
    </xf>
    <xf numFmtId="0" fontId="0" fillId="8" borderId="14" xfId="0" applyNumberFormat="1" applyFont="1" applyFill="1" applyBorder="1" applyAlignment="1">
      <alignment horizontal="left" vertical="center"/>
    </xf>
    <xf numFmtId="0" fontId="0" fillId="2" borderId="0" xfId="0" applyNumberFormat="1" applyFill="1" applyAlignment="1">
      <alignment horizontal="centerContinuous" vertical="center" wrapText="1"/>
    </xf>
    <xf numFmtId="0" fontId="0" fillId="2" borderId="0" xfId="0" applyNumberFormat="1" applyFont="1" applyAlignment="1">
      <alignment horizontal="center" vertical="center"/>
    </xf>
    <xf numFmtId="0" fontId="0" fillId="3" borderId="21" xfId="0" applyNumberFormat="1" applyFont="1" applyFill="1" applyBorder="1" applyAlignment="1">
      <alignment horizontal="center" vertical="center"/>
    </xf>
    <xf numFmtId="0" fontId="0" fillId="8" borderId="26" xfId="0" applyNumberFormat="1" applyFont="1" applyFill="1" applyBorder="1" applyAlignment="1">
      <alignment horizontal="center" vertical="center"/>
    </xf>
    <xf numFmtId="0" fontId="6" fillId="2" borderId="0" xfId="0" applyFont="1" applyAlignment="1">
      <alignment horizontal="center" vertical="center"/>
    </xf>
    <xf numFmtId="0" fontId="7" fillId="2" borderId="0" xfId="0" applyFont="1" applyAlignment="1">
      <alignment horizontal="center" vertical="center"/>
    </xf>
    <xf numFmtId="0" fontId="0" fillId="2" borderId="0" xfId="0" applyAlignment="1">
      <alignment horizontal="justify" vertical="center"/>
    </xf>
    <xf numFmtId="0" fontId="0" fillId="2" borderId="0" xfId="0" applyNumberFormat="1" applyFont="1" applyAlignment="1">
      <alignment horizontal="centerContinuous" vertical="center" wrapText="1"/>
    </xf>
    <xf numFmtId="0" fontId="13" fillId="2" borderId="0" xfId="0" applyNumberFormat="1" applyFont="1" applyAlignment="1">
      <alignment horizontal="centerContinuous" vertical="center" wrapText="1"/>
    </xf>
    <xf numFmtId="0" fontId="13" fillId="13" borderId="30" xfId="0" applyNumberFormat="1" applyFont="1" applyFill="1" applyBorder="1" applyAlignment="1">
      <alignment horizontal="center" vertical="center"/>
    </xf>
    <xf numFmtId="0" fontId="13" fillId="14" borderId="30" xfId="0" applyNumberFormat="1" applyFont="1" applyFill="1" applyBorder="1" applyAlignment="1">
      <alignment horizontal="center" vertical="center"/>
    </xf>
    <xf numFmtId="0" fontId="13" fillId="13" borderId="31" xfId="0" applyNumberFormat="1" applyFont="1" applyFill="1" applyBorder="1" applyAlignment="1">
      <alignment horizontal="center" vertical="center"/>
    </xf>
    <xf numFmtId="0" fontId="13" fillId="14" borderId="31" xfId="0" applyNumberFormat="1" applyFont="1" applyFill="1" applyBorder="1" applyAlignment="1">
      <alignment horizontal="center" vertical="center"/>
    </xf>
    <xf numFmtId="0" fontId="0" fillId="6" borderId="30" xfId="0" applyNumberFormat="1" applyFont="1" applyFill="1" applyBorder="1" applyAlignment="1" quotePrefix="1">
      <alignment horizontal="center" vertical="center"/>
    </xf>
    <xf numFmtId="0" fontId="0" fillId="3" borderId="30" xfId="0" applyNumberFormat="1" applyFont="1" applyFill="1" applyBorder="1" applyAlignment="1">
      <alignment horizontal="center" vertical="center"/>
    </xf>
    <xf numFmtId="0" fontId="0" fillId="6" borderId="32" xfId="0" applyNumberFormat="1" applyFont="1" applyFill="1" applyBorder="1" applyAlignment="1" quotePrefix="1">
      <alignment horizontal="center" vertical="center"/>
    </xf>
    <xf numFmtId="0" fontId="0" fillId="3" borderId="32" xfId="0" applyNumberFormat="1" applyFont="1" applyFill="1" applyBorder="1" applyAlignment="1">
      <alignment horizontal="center" vertical="center"/>
    </xf>
    <xf numFmtId="0" fontId="0" fillId="6" borderId="32" xfId="0" applyNumberFormat="1" applyFont="1" applyFill="1" applyBorder="1" applyAlignment="1">
      <alignment horizontal="center" vertical="center"/>
    </xf>
    <xf numFmtId="0" fontId="0" fillId="6" borderId="31" xfId="0" applyNumberFormat="1" applyFont="1" applyFill="1" applyBorder="1" applyAlignment="1">
      <alignment horizontal="center" vertical="center"/>
    </xf>
    <xf numFmtId="0" fontId="0" fillId="3" borderId="31" xfId="0" applyNumberFormat="1" applyFont="1" applyFill="1" applyBorder="1" applyAlignment="1">
      <alignment horizontal="center" vertical="center"/>
    </xf>
    <xf numFmtId="0" fontId="6" fillId="2" borderId="0" xfId="0" applyNumberFormat="1" applyFont="1" applyFill="1" applyAlignment="1">
      <alignment horizontal="centerContinuous" vertical="center"/>
    </xf>
    <xf numFmtId="49" fontId="5" fillId="2" borderId="0" xfId="0" applyNumberFormat="1" applyFont="1" applyFill="1" applyAlignment="1">
      <alignment horizontal="centerContinuous" vertical="center"/>
    </xf>
    <xf numFmtId="0" fontId="0" fillId="8" borderId="19" xfId="0" applyNumberFormat="1" applyFont="1" applyFill="1" applyBorder="1" applyAlignment="1">
      <alignment horizontal="left" vertical="center"/>
    </xf>
    <xf numFmtId="0" fontId="0" fillId="8" borderId="33" xfId="0" applyNumberFormat="1" applyFont="1" applyFill="1" applyBorder="1" applyAlignment="1">
      <alignment horizontal="left" vertical="center"/>
    </xf>
    <xf numFmtId="0" fontId="0" fillId="8" borderId="34" xfId="0" applyNumberFormat="1" applyFont="1" applyFill="1" applyBorder="1" applyAlignment="1">
      <alignment horizontal="left" vertical="center"/>
    </xf>
    <xf numFmtId="0" fontId="12" fillId="8" borderId="34" xfId="0" applyNumberFormat="1" applyFont="1" applyFill="1" applyBorder="1" applyAlignment="1">
      <alignment horizontal="left" vertical="center"/>
    </xf>
    <xf numFmtId="0" fontId="12" fillId="8" borderId="19" xfId="0" applyNumberFormat="1" applyFont="1" applyFill="1" applyBorder="1" applyAlignment="1">
      <alignment horizontal="left" vertical="center"/>
    </xf>
    <xf numFmtId="0" fontId="12" fillId="8" borderId="33" xfId="0" applyNumberFormat="1" applyFont="1" applyFill="1" applyBorder="1" applyAlignment="1">
      <alignment horizontal="left" vertical="center"/>
    </xf>
    <xf numFmtId="0" fontId="0" fillId="5" borderId="26" xfId="0" applyNumberFormat="1" applyFont="1" applyFill="1" applyBorder="1" applyAlignment="1">
      <alignment horizontal="left" vertical="center"/>
    </xf>
    <xf numFmtId="0" fontId="0" fillId="5" borderId="21" xfId="0" applyNumberFormat="1" applyFont="1" applyFill="1" applyBorder="1" applyAlignment="1">
      <alignment horizontal="left" vertical="center"/>
    </xf>
    <xf numFmtId="0" fontId="0" fillId="5" borderId="35" xfId="0" applyNumberFormat="1" applyFont="1" applyFill="1" applyBorder="1" applyAlignment="1">
      <alignment horizontal="center" vertical="center"/>
    </xf>
    <xf numFmtId="0" fontId="0" fillId="6" borderId="26" xfId="0" applyNumberFormat="1" applyFont="1" applyFill="1" applyBorder="1" applyAlignment="1">
      <alignment horizontal="center" vertical="center"/>
    </xf>
    <xf numFmtId="0" fontId="0" fillId="6" borderId="21" xfId="0" applyNumberFormat="1" applyFont="1" applyFill="1" applyBorder="1" applyAlignment="1">
      <alignment horizontal="center" vertical="center"/>
    </xf>
    <xf numFmtId="0" fontId="12" fillId="6" borderId="35" xfId="0" applyNumberFormat="1" applyFont="1" applyFill="1" applyBorder="1" applyAlignment="1">
      <alignment horizontal="left" vertical="center"/>
    </xf>
    <xf numFmtId="0" fontId="0" fillId="3" borderId="26" xfId="0" applyNumberFormat="1" applyFont="1" applyFill="1" applyBorder="1" applyAlignment="1">
      <alignment horizontal="center" vertical="center"/>
    </xf>
    <xf numFmtId="0" fontId="0" fillId="3" borderId="35" xfId="0" applyNumberFormat="1" applyFont="1" applyFill="1" applyBorder="1" applyAlignment="1">
      <alignment horizontal="left" vertical="center"/>
    </xf>
    <xf numFmtId="0" fontId="0" fillId="8" borderId="27" xfId="0" applyNumberFormat="1" applyFont="1" applyFill="1" applyBorder="1" applyAlignment="1">
      <alignment horizontal="left" vertical="center"/>
    </xf>
    <xf numFmtId="0" fontId="2" fillId="10" borderId="36" xfId="0" applyNumberFormat="1" applyFont="1" applyFill="1" applyBorder="1" applyAlignment="1">
      <alignment horizontal="centerContinuous" vertical="center"/>
    </xf>
    <xf numFmtId="0" fontId="2" fillId="10" borderId="37" xfId="0" applyNumberFormat="1" applyFont="1" applyFill="1" applyBorder="1" applyAlignment="1">
      <alignment horizontal="centerContinuous" vertical="center"/>
    </xf>
    <xf numFmtId="0" fontId="3" fillId="10" borderId="38" xfId="0" applyNumberFormat="1" applyFont="1" applyFill="1" applyBorder="1" applyAlignment="1">
      <alignment horizontal="centerContinuous" vertical="center"/>
    </xf>
    <xf numFmtId="0" fontId="3" fillId="10" borderId="39" xfId="0" applyNumberFormat="1" applyFont="1" applyFill="1" applyBorder="1" applyAlignment="1">
      <alignment horizontal="centerContinuous" vertical="center"/>
    </xf>
    <xf numFmtId="0" fontId="3" fillId="10" borderId="37" xfId="0" applyNumberFormat="1" applyFont="1" applyFill="1" applyBorder="1" applyAlignment="1">
      <alignment horizontal="centerContinuous" vertical="center"/>
    </xf>
    <xf numFmtId="49" fontId="3" fillId="10" borderId="39" xfId="0" applyNumberFormat="1" applyFont="1" applyFill="1" applyBorder="1" applyAlignment="1">
      <alignment horizontal="centerContinuous" vertical="center"/>
    </xf>
    <xf numFmtId="0" fontId="3" fillId="11" borderId="38" xfId="0" applyNumberFormat="1" applyFont="1" applyFill="1" applyBorder="1" applyAlignment="1">
      <alignment horizontal="centerContinuous" vertical="center"/>
    </xf>
    <xf numFmtId="0" fontId="3" fillId="11" borderId="39" xfId="0" applyNumberFormat="1" applyFont="1" applyFill="1" applyBorder="1" applyAlignment="1">
      <alignment horizontal="centerContinuous" vertical="center"/>
    </xf>
    <xf numFmtId="0" fontId="3" fillId="12" borderId="38" xfId="0" applyNumberFormat="1" applyFont="1" applyFill="1" applyBorder="1" applyAlignment="1">
      <alignment horizontal="centerContinuous" vertical="center"/>
    </xf>
    <xf numFmtId="0" fontId="3" fillId="12" borderId="39" xfId="0" applyNumberFormat="1" applyFont="1" applyFill="1" applyBorder="1" applyAlignment="1">
      <alignment horizontal="centerContinuous" vertical="center"/>
    </xf>
    <xf numFmtId="164" fontId="3" fillId="15" borderId="38" xfId="0" applyNumberFormat="1" applyFont="1" applyFill="1" applyBorder="1" applyAlignment="1">
      <alignment horizontal="centerContinuous" vertical="center"/>
    </xf>
    <xf numFmtId="0" fontId="2" fillId="10" borderId="40" xfId="0" applyNumberFormat="1" applyFont="1" applyFill="1" applyBorder="1" applyAlignment="1">
      <alignment horizontal="center" vertical="center"/>
    </xf>
    <xf numFmtId="0" fontId="2" fillId="10" borderId="41" xfId="0" applyNumberFormat="1" applyFont="1" applyFill="1" applyBorder="1" applyAlignment="1">
      <alignment horizontal="center" vertical="center"/>
    </xf>
    <xf numFmtId="0" fontId="2" fillId="10" borderId="42" xfId="0" applyNumberFormat="1" applyFont="1" applyFill="1" applyBorder="1" applyAlignment="1">
      <alignment horizontal="center" vertical="center" wrapText="1"/>
    </xf>
    <xf numFmtId="49" fontId="2" fillId="10" borderId="43" xfId="0" applyNumberFormat="1" applyFont="1" applyFill="1" applyBorder="1" applyAlignment="1">
      <alignment horizontal="center" vertical="center" wrapText="1"/>
    </xf>
    <xf numFmtId="0" fontId="2" fillId="10" borderId="43" xfId="0" applyNumberFormat="1" applyFont="1" applyFill="1" applyBorder="1" applyAlignment="1">
      <alignment horizontal="center" vertical="center" wrapText="1"/>
    </xf>
    <xf numFmtId="0" fontId="4" fillId="11" borderId="42" xfId="0" applyNumberFormat="1" applyFont="1" applyFill="1" applyBorder="1" applyAlignment="1">
      <alignment horizontal="center" vertical="center" textRotation="90" wrapText="1"/>
    </xf>
    <xf numFmtId="0" fontId="4" fillId="11" borderId="43" xfId="0" applyNumberFormat="1" applyFont="1" applyFill="1" applyBorder="1" applyAlignment="1">
      <alignment horizontal="center" vertical="center" textRotation="90" wrapText="1"/>
    </xf>
    <xf numFmtId="0" fontId="4" fillId="12" borderId="42" xfId="0" applyNumberFormat="1" applyFont="1" applyFill="1" applyBorder="1" applyAlignment="1">
      <alignment horizontal="center" vertical="center" textRotation="90" wrapText="1"/>
    </xf>
    <xf numFmtId="0" fontId="4" fillId="12" borderId="43" xfId="0" applyNumberFormat="1" applyFont="1" applyFill="1" applyBorder="1" applyAlignment="1">
      <alignment horizontal="center" vertical="center" textRotation="90" wrapText="1"/>
    </xf>
    <xf numFmtId="164" fontId="4" fillId="15" borderId="42" xfId="0" applyNumberFormat="1" applyFont="1" applyFill="1" applyBorder="1" applyAlignment="1">
      <alignment horizontal="center" vertical="center" textRotation="90" wrapText="1"/>
    </xf>
    <xf numFmtId="49" fontId="0" fillId="5" borderId="12" xfId="0" applyNumberFormat="1" applyFont="1" applyFill="1" applyBorder="1" applyAlignment="1">
      <alignment horizontal="center" vertical="center"/>
    </xf>
    <xf numFmtId="0" fontId="0" fillId="5" borderId="12" xfId="0" applyNumberFormat="1" applyFont="1" applyFill="1" applyBorder="1" applyAlignment="1">
      <alignment horizontal="center" vertical="center"/>
    </xf>
    <xf numFmtId="49" fontId="0" fillId="5" borderId="14" xfId="0" applyNumberFormat="1" applyFont="1" applyFill="1" applyBorder="1" applyAlignment="1">
      <alignment horizontal="center" vertical="center"/>
    </xf>
    <xf numFmtId="0" fontId="0" fillId="5" borderId="8" xfId="0" applyFont="1" applyFill="1" applyBorder="1" applyAlignment="1">
      <alignment horizontal="left" vertical="center"/>
    </xf>
    <xf numFmtId="0" fontId="0" fillId="5" borderId="8" xfId="0" applyFont="1" applyFill="1" applyBorder="1" applyAlignment="1">
      <alignment horizontal="center" vertical="center"/>
    </xf>
    <xf numFmtId="16" fontId="0" fillId="5" borderId="8" xfId="0" applyNumberFormat="1" applyFont="1" applyFill="1" applyBorder="1" applyAlignment="1">
      <alignment horizontal="center" vertical="center"/>
    </xf>
    <xf numFmtId="0" fontId="0" fillId="5" borderId="7" xfId="0" applyFont="1" applyFill="1" applyBorder="1" applyAlignment="1">
      <alignment horizontal="left"/>
    </xf>
    <xf numFmtId="0" fontId="0" fillId="5" borderId="8" xfId="0" applyFont="1" applyFill="1" applyBorder="1" applyAlignment="1">
      <alignment horizontal="left"/>
    </xf>
    <xf numFmtId="0" fontId="0" fillId="5" borderId="8" xfId="0" applyFont="1" applyFill="1" applyBorder="1" applyAlignment="1">
      <alignment horizontal="center"/>
    </xf>
    <xf numFmtId="0" fontId="0" fillId="5" borderId="11" xfId="0" applyFont="1" applyFill="1" applyBorder="1" applyAlignment="1">
      <alignment horizontal="left"/>
    </xf>
    <xf numFmtId="0" fontId="0" fillId="5" borderId="12" xfId="0" applyFont="1" applyFill="1" applyBorder="1" applyAlignment="1">
      <alignment horizontal="left"/>
    </xf>
    <xf numFmtId="0" fontId="0" fillId="5" borderId="12" xfId="0" applyFont="1" applyFill="1" applyBorder="1" applyAlignment="1">
      <alignment horizontal="center"/>
    </xf>
    <xf numFmtId="0" fontId="0" fillId="5" borderId="6" xfId="0" applyFont="1" applyFill="1" applyBorder="1" applyAlignment="1">
      <alignment horizontal="left"/>
    </xf>
    <xf numFmtId="16" fontId="0" fillId="5" borderId="14" xfId="0" applyNumberFormat="1" applyFont="1" applyFill="1" applyBorder="1" applyAlignment="1">
      <alignment horizontal="center" vertical="center"/>
    </xf>
    <xf numFmtId="0" fontId="0" fillId="5" borderId="14" xfId="0" applyFont="1" applyFill="1" applyBorder="1" applyAlignment="1">
      <alignment horizontal="left"/>
    </xf>
    <xf numFmtId="0" fontId="0" fillId="5" borderId="14" xfId="0" applyFont="1" applyFill="1" applyBorder="1" applyAlignment="1">
      <alignment horizontal="center"/>
    </xf>
    <xf numFmtId="0" fontId="0" fillId="5" borderId="23" xfId="0" applyFont="1" applyFill="1" applyBorder="1" applyAlignment="1">
      <alignment horizontal="left"/>
    </xf>
    <xf numFmtId="16" fontId="0" fillId="5" borderId="23" xfId="0" applyNumberFormat="1" applyFont="1" applyFill="1" applyBorder="1" applyAlignment="1">
      <alignment horizontal="center" vertical="center"/>
    </xf>
    <xf numFmtId="49" fontId="0" fillId="6" borderId="12" xfId="0" applyNumberFormat="1" applyFont="1" applyFill="1" applyBorder="1" applyAlignment="1">
      <alignment horizontal="center" vertical="center"/>
    </xf>
    <xf numFmtId="0" fontId="0" fillId="6" borderId="7" xfId="0" applyFont="1" applyFill="1" applyBorder="1" applyAlignment="1">
      <alignment horizontal="center"/>
    </xf>
    <xf numFmtId="0" fontId="0" fillId="6" borderId="8" xfId="0" applyFont="1" applyFill="1" applyBorder="1" applyAlignment="1">
      <alignment horizontal="center"/>
    </xf>
    <xf numFmtId="49" fontId="0" fillId="6" borderId="14" xfId="0" applyNumberFormat="1" applyFont="1" applyFill="1" applyBorder="1" applyAlignment="1">
      <alignment horizontal="center" vertical="center"/>
    </xf>
    <xf numFmtId="0" fontId="0" fillId="6" borderId="11" xfId="0" applyFont="1" applyFill="1" applyBorder="1" applyAlignment="1">
      <alignment horizontal="center"/>
    </xf>
    <xf numFmtId="0" fontId="0" fillId="6" borderId="12" xfId="0" applyFont="1" applyFill="1" applyBorder="1" applyAlignment="1">
      <alignment horizontal="center"/>
    </xf>
    <xf numFmtId="0" fontId="0" fillId="6" borderId="13" xfId="0" applyFont="1" applyFill="1" applyBorder="1" applyAlignment="1">
      <alignment horizontal="center"/>
    </xf>
    <xf numFmtId="0" fontId="0" fillId="6" borderId="14" xfId="0" applyFont="1" applyFill="1" applyBorder="1" applyAlignment="1">
      <alignment horizontal="center"/>
    </xf>
    <xf numFmtId="0" fontId="0" fillId="6" borderId="22" xfId="0" applyFont="1" applyFill="1" applyBorder="1" applyAlignment="1">
      <alignment horizontal="center"/>
    </xf>
    <xf numFmtId="0" fontId="0" fillId="6" borderId="23" xfId="0" applyFont="1" applyFill="1" applyBorder="1" applyAlignment="1">
      <alignment horizontal="center"/>
    </xf>
    <xf numFmtId="0" fontId="0" fillId="3" borderId="8" xfId="0" applyFont="1" applyFill="1" applyBorder="1" applyAlignment="1">
      <alignment horizontal="center" vertical="center"/>
    </xf>
    <xf numFmtId="0" fontId="0" fillId="3" borderId="8" xfId="0" applyFont="1" applyFill="1" applyBorder="1" applyAlignment="1">
      <alignment horizontal="center"/>
    </xf>
    <xf numFmtId="0" fontId="0" fillId="3" borderId="7" xfId="0" applyFont="1" applyFill="1" applyBorder="1" applyAlignment="1">
      <alignment horizontal="center"/>
    </xf>
    <xf numFmtId="0" fontId="0" fillId="3" borderId="11" xfId="0" applyFont="1" applyFill="1" applyBorder="1" applyAlignment="1">
      <alignment horizontal="center"/>
    </xf>
    <xf numFmtId="0" fontId="0" fillId="3" borderId="12" xfId="0" applyFont="1" applyFill="1" applyBorder="1" applyAlignment="1">
      <alignment horizontal="center"/>
    </xf>
    <xf numFmtId="0" fontId="0" fillId="3" borderId="13" xfId="0" applyFont="1" applyFill="1" applyBorder="1" applyAlignment="1">
      <alignment horizontal="center"/>
    </xf>
    <xf numFmtId="0" fontId="0" fillId="3" borderId="14" xfId="0" applyFont="1" applyFill="1" applyBorder="1" applyAlignment="1">
      <alignment horizontal="center"/>
    </xf>
    <xf numFmtId="0" fontId="11" fillId="3" borderId="8" xfId="0" applyNumberFormat="1" applyFont="1" applyFill="1" applyBorder="1" applyAlignment="1">
      <alignment horizontal="center" vertical="center"/>
    </xf>
    <xf numFmtId="0" fontId="0" fillId="3" borderId="22" xfId="0" applyFont="1" applyFill="1" applyBorder="1" applyAlignment="1">
      <alignment horizontal="center"/>
    </xf>
    <xf numFmtId="0" fontId="0" fillId="3" borderId="23" xfId="0" applyFont="1" applyFill="1" applyBorder="1" applyAlignment="1">
      <alignment horizontal="center"/>
    </xf>
    <xf numFmtId="0" fontId="0" fillId="7" borderId="13" xfId="0" applyFont="1" applyFill="1" applyBorder="1" applyAlignment="1">
      <alignment horizontal="center"/>
    </xf>
    <xf numFmtId="0" fontId="0" fillId="7" borderId="7" xfId="0" applyFont="1" applyFill="1" applyBorder="1" applyAlignment="1">
      <alignment horizontal="center"/>
    </xf>
    <xf numFmtId="0" fontId="0" fillId="7" borderId="11" xfId="0" applyFont="1" applyFill="1" applyBorder="1" applyAlignment="1">
      <alignment horizontal="center"/>
    </xf>
    <xf numFmtId="164" fontId="0" fillId="7" borderId="11" xfId="0" applyNumberFormat="1" applyFont="1" applyFill="1" applyBorder="1" applyAlignment="1">
      <alignment horizontal="center" vertical="center"/>
    </xf>
    <xf numFmtId="0" fontId="0" fillId="7" borderId="22" xfId="0" applyFont="1" applyFill="1" applyBorder="1" applyAlignment="1">
      <alignment horizontal="center"/>
    </xf>
    <xf numFmtId="0" fontId="0" fillId="2" borderId="0" xfId="0" applyFont="1" applyBorder="1" applyAlignment="1">
      <alignment horizontal="centerContinuous" vertical="center" wrapText="1"/>
    </xf>
    <xf numFmtId="0" fontId="0" fillId="4" borderId="44" xfId="0" applyNumberFormat="1" applyFont="1" applyFill="1" applyBorder="1" applyAlignment="1">
      <alignment horizontal="left" vertical="center"/>
    </xf>
    <xf numFmtId="0" fontId="0" fillId="4" borderId="45" xfId="0" applyNumberFormat="1" applyFont="1" applyFill="1" applyBorder="1" applyAlignment="1">
      <alignment horizontal="left" vertical="center"/>
    </xf>
    <xf numFmtId="0" fontId="0" fillId="5" borderId="3" xfId="0" applyNumberFormat="1" applyFont="1" applyFill="1" applyBorder="1" applyAlignment="1">
      <alignment horizontal="left" vertical="center"/>
    </xf>
    <xf numFmtId="0" fontId="0" fillId="5" borderId="4" xfId="0" applyNumberFormat="1" applyFont="1" applyFill="1" applyBorder="1" applyAlignment="1">
      <alignment horizontal="left" vertical="center"/>
    </xf>
    <xf numFmtId="49" fontId="0" fillId="5" borderId="4" xfId="0" applyNumberFormat="1" applyFont="1" applyFill="1" applyBorder="1" applyAlignment="1">
      <alignment horizontal="center" vertical="center"/>
    </xf>
    <xf numFmtId="0" fontId="0" fillId="5" borderId="4" xfId="0" applyNumberFormat="1" applyFont="1" applyFill="1" applyBorder="1" applyAlignment="1">
      <alignment horizontal="center" vertical="center"/>
    </xf>
    <xf numFmtId="0" fontId="0" fillId="6" borderId="3" xfId="0" applyNumberFormat="1" applyFont="1" applyFill="1" applyBorder="1" applyAlignment="1">
      <alignment horizontal="center" vertical="center"/>
    </xf>
    <xf numFmtId="0" fontId="0" fillId="6" borderId="4" xfId="0" applyNumberFormat="1" applyFont="1" applyFill="1" applyBorder="1" applyAlignment="1">
      <alignment horizontal="center" vertical="center"/>
    </xf>
    <xf numFmtId="0" fontId="0" fillId="5" borderId="4" xfId="0" applyFont="1" applyFill="1" applyBorder="1" applyAlignment="1">
      <alignment horizontal="left"/>
    </xf>
    <xf numFmtId="0" fontId="0" fillId="6" borderId="3" xfId="0" applyFont="1" applyFill="1" applyBorder="1" applyAlignment="1">
      <alignment horizontal="center"/>
    </xf>
    <xf numFmtId="0" fontId="0" fillId="6" borderId="4" xfId="0" applyFont="1" applyFill="1" applyBorder="1" applyAlignment="1">
      <alignment horizontal="center"/>
    </xf>
    <xf numFmtId="0" fontId="0" fillId="3" borderId="3" xfId="0" applyFont="1" applyFill="1" applyBorder="1" applyAlignment="1">
      <alignment horizontal="center"/>
    </xf>
    <xf numFmtId="0" fontId="0" fillId="3" borderId="4" xfId="0" applyFont="1" applyFill="1" applyBorder="1" applyAlignment="1">
      <alignment horizontal="center"/>
    </xf>
    <xf numFmtId="16" fontId="0" fillId="5" borderId="4" xfId="0" applyNumberFormat="1" applyFont="1" applyFill="1" applyBorder="1" applyAlignment="1">
      <alignment horizontal="center" vertical="center"/>
    </xf>
    <xf numFmtId="0" fontId="0" fillId="5" borderId="45" xfId="0" applyNumberFormat="1" applyFont="1" applyFill="1" applyBorder="1" applyAlignment="1">
      <alignment horizontal="left" vertical="center"/>
    </xf>
    <xf numFmtId="0" fontId="0" fillId="5" borderId="6" xfId="0" applyNumberFormat="1" applyFont="1" applyFill="1" applyBorder="1" applyAlignment="1">
      <alignment horizontal="left" vertical="center"/>
    </xf>
    <xf numFmtId="0" fontId="0" fillId="5" borderId="10" xfId="0" applyNumberFormat="1" applyFont="1" applyFill="1" applyBorder="1" applyAlignment="1">
      <alignment horizontal="left" vertical="center"/>
    </xf>
    <xf numFmtId="0" fontId="0" fillId="5" borderId="15" xfId="0" applyNumberFormat="1" applyFont="1" applyFill="1" applyBorder="1" applyAlignment="1">
      <alignment horizontal="left" vertical="center"/>
    </xf>
    <xf numFmtId="0" fontId="0" fillId="5" borderId="24" xfId="0" applyNumberFormat="1" applyFont="1" applyFill="1" applyBorder="1" applyAlignment="1">
      <alignment horizontal="left" vertical="center"/>
    </xf>
    <xf numFmtId="0" fontId="5" fillId="2" borderId="0" xfId="16" applyFont="1" applyAlignment="1">
      <alignment horizontal="center" vertical="center"/>
    </xf>
    <xf numFmtId="0" fontId="7" fillId="2" borderId="0" xfId="0" applyFont="1" applyBorder="1" applyAlignment="1">
      <alignment horizontal="centerContinuous" vertical="center"/>
    </xf>
    <xf numFmtId="0" fontId="2" fillId="10" borderId="41" xfId="0" applyNumberFormat="1" applyFont="1" applyFill="1" applyBorder="1" applyAlignment="1">
      <alignment horizontal="center" vertical="center" wrapText="1"/>
    </xf>
    <xf numFmtId="0" fontId="0" fillId="5" borderId="45" xfId="0" applyFont="1" applyFill="1" applyBorder="1" applyAlignment="1">
      <alignment horizontal="left"/>
    </xf>
    <xf numFmtId="0" fontId="0" fillId="7" borderId="46" xfId="0" applyFont="1" applyFill="1" applyBorder="1" applyAlignment="1">
      <alignment horizontal="center"/>
    </xf>
    <xf numFmtId="164" fontId="0" fillId="7" borderId="46" xfId="0" applyNumberFormat="1" applyFont="1" applyFill="1" applyBorder="1" applyAlignment="1">
      <alignment horizontal="center" vertical="center"/>
    </xf>
    <xf numFmtId="0" fontId="0" fillId="2" borderId="0" xfId="0" applyNumberFormat="1" applyFont="1" applyAlignment="1">
      <alignment horizontal="centerContinuous" vertical="center"/>
    </xf>
  </cellXfs>
  <cellStyles count="4">
    <cellStyle name="Normal" xfId="0"/>
    <cellStyle name="Followed Hyperlink" xfId="15"/>
    <cellStyle name="Hyperlink" xfId="16"/>
    <cellStyle name="Normal_Car Models Database" xfId="17"/>
  </cellStyles>
  <colors>
    <indexedColors>
      <rgbColor rgb="00000000"/>
      <rgbColor rgb="00FFFFFF"/>
      <rgbColor rgb="00FF0000"/>
      <rgbColor rgb="0000FF00"/>
      <rgbColor rgb="000000FF"/>
      <rgbColor rgb="00FFFF00"/>
      <rgbColor rgb="00FF00FF"/>
      <rgbColor rgb="0000FFFF"/>
      <rgbColor rgb="00800000"/>
      <rgbColor rgb="00FFFFFF"/>
      <rgbColor rgb="00FF0000"/>
      <rgbColor rgb="0080FFFF"/>
      <rgbColor rgb="00C000C0"/>
      <rgbColor rgb="0080FF80"/>
      <rgbColor rgb="00FF8080"/>
      <rgbColor rgb="008080FF"/>
      <rgbColor rgb="00C00000"/>
      <rgbColor rgb="0000C0C0"/>
      <rgbColor rgb="00800080"/>
      <rgbColor rgb="0000C000"/>
      <rgbColor rgb="00404040"/>
      <rgbColor rgb="000000C0"/>
      <rgbColor rgb="00E0E0E0"/>
      <rgbColor rgb="00A0A0A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F80FF"/>
      <rgbColor rgb="00C0C0FF"/>
      <rgbColor rgb="00C0FFFF"/>
      <rgbColor rgb="00C0FFC0"/>
      <rgbColor rgb="00FFC0FF"/>
      <rgbColor rgb="00FFC0C0"/>
      <rgbColor rgb="00808080"/>
      <rgbColor rgb="00FFFFC0"/>
      <rgbColor rgb="00FF00FF"/>
      <rgbColor rgb="000000FF"/>
      <rgbColor rgb="0000FF00"/>
      <rgbColor rgb="00FFFF80"/>
      <rgbColor rgb="00FFFF00"/>
      <rgbColor rgb="00C0C000"/>
      <rgbColor rgb="00202020"/>
      <rgbColor rgb="00C0C0C0"/>
      <rgbColor rgb="00000080"/>
      <rgbColor rgb="0000FFFF"/>
      <rgbColor rgb="00008080"/>
      <rgbColor rgb="00008000"/>
      <rgbColor rgb="00808000"/>
      <rgbColor rgb="00606060"/>
      <rgbColor rgb="00000000"/>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Number of models included in Car Models &amp; Engines database, most major brands</a:t>
            </a:r>
          </a:p>
        </c:rich>
      </c:tx>
      <c:layout/>
      <c:spPr>
        <a:noFill/>
        <a:ln>
          <a:noFill/>
        </a:ln>
      </c:spPr>
    </c:title>
    <c:plotArea>
      <c:layout/>
      <c:barChart>
        <c:barDir val="col"/>
        <c:grouping val="clustered"/>
        <c:varyColors val="0"/>
        <c:ser>
          <c:idx val="0"/>
          <c:order val="0"/>
          <c:spPr>
            <a:gradFill rotWithShape="1">
              <a:gsLst>
                <a:gs pos="0">
                  <a:srgbClr val="00FF00"/>
                </a:gs>
                <a:gs pos="50000">
                  <a:srgbClr val="80FF80"/>
                </a:gs>
                <a:gs pos="100000">
                  <a:srgbClr val="00FF00"/>
                </a:gs>
              </a:gsLst>
              <a:lin ang="0" scaled="1"/>
            </a:gradFill>
            <a:ln w="12700">
              <a:solidFill>
                <a:srgbClr val="8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1000" b="1" i="0" u="none" baseline="0">
                    <a:latin typeface="Arial"/>
                    <a:ea typeface="Arial"/>
                    <a:cs typeface="Arial"/>
                  </a:defRPr>
                </a:pPr>
              </a:p>
            </c:txPr>
            <c:dLblPos val="inBase"/>
            <c:showLegendKey val="0"/>
            <c:showVal val="0"/>
            <c:showBubbleSize val="0"/>
            <c:showCatName val="1"/>
            <c:showSerName val="0"/>
            <c:showPercent val="0"/>
          </c:dLbls>
          <c:cat>
            <c:strRef>
              <c:f>Statistics!$B$136:$B$158</c:f>
              <c:strCache>
                <c:ptCount val="23"/>
                <c:pt idx="0">
                  <c:v>Alfa Romeo</c:v>
                </c:pt>
                <c:pt idx="1">
                  <c:v>Audi</c:v>
                </c:pt>
                <c:pt idx="2">
                  <c:v>Austin / Rover</c:v>
                </c:pt>
                <c:pt idx="3">
                  <c:v>BMW</c:v>
                </c:pt>
                <c:pt idx="4">
                  <c:v>Citroën</c:v>
                </c:pt>
                <c:pt idx="5">
                  <c:v>Fiat</c:v>
                </c:pt>
                <c:pt idx="6">
                  <c:v>Ford Europe</c:v>
                </c:pt>
                <c:pt idx="7">
                  <c:v>Honda</c:v>
                </c:pt>
                <c:pt idx="8">
                  <c:v>Hyundai</c:v>
                </c:pt>
                <c:pt idx="9">
                  <c:v>Lancia</c:v>
                </c:pt>
                <c:pt idx="10">
                  <c:v>Mazda</c:v>
                </c:pt>
                <c:pt idx="11">
                  <c:v>Mercedes</c:v>
                </c:pt>
                <c:pt idx="12">
                  <c:v>Mitsubishi</c:v>
                </c:pt>
                <c:pt idx="13">
                  <c:v>Nissan</c:v>
                </c:pt>
                <c:pt idx="14">
                  <c:v>Opel</c:v>
                </c:pt>
                <c:pt idx="15">
                  <c:v>Peugeot</c:v>
                </c:pt>
                <c:pt idx="16">
                  <c:v>Porsche</c:v>
                </c:pt>
                <c:pt idx="17">
                  <c:v>Renault</c:v>
                </c:pt>
                <c:pt idx="18">
                  <c:v>Seat</c:v>
                </c:pt>
                <c:pt idx="19">
                  <c:v>Skoda</c:v>
                </c:pt>
                <c:pt idx="20">
                  <c:v>Toyota</c:v>
                </c:pt>
                <c:pt idx="21">
                  <c:v>Volkswagen</c:v>
                </c:pt>
                <c:pt idx="22">
                  <c:v>Volvo</c:v>
                </c:pt>
              </c:strCache>
            </c:strRef>
          </c:cat>
          <c:val>
            <c:numRef>
              <c:f>Statistics!$L$136:$L$158</c:f>
              <c:numCache>
                <c:ptCount val="23"/>
                <c:pt idx="0">
                  <c:v>265</c:v>
                </c:pt>
                <c:pt idx="1">
                  <c:v>1230</c:v>
                </c:pt>
                <c:pt idx="2">
                  <c:v>239</c:v>
                </c:pt>
                <c:pt idx="3">
                  <c:v>1117</c:v>
                </c:pt>
                <c:pt idx="4">
                  <c:v>571</c:v>
                </c:pt>
                <c:pt idx="5">
                  <c:v>517</c:v>
                </c:pt>
                <c:pt idx="6">
                  <c:v>801</c:v>
                </c:pt>
                <c:pt idx="7">
                  <c:v>244</c:v>
                </c:pt>
                <c:pt idx="8">
                  <c:v>286</c:v>
                </c:pt>
                <c:pt idx="9">
                  <c:v>217</c:v>
                </c:pt>
                <c:pt idx="10">
                  <c:v>377</c:v>
                </c:pt>
                <c:pt idx="11">
                  <c:v>1580</c:v>
                </c:pt>
                <c:pt idx="12">
                  <c:v>363</c:v>
                </c:pt>
                <c:pt idx="13">
                  <c:v>374</c:v>
                </c:pt>
                <c:pt idx="14">
                  <c:v>917</c:v>
                </c:pt>
                <c:pt idx="15">
                  <c:v>721</c:v>
                </c:pt>
                <c:pt idx="16">
                  <c:v>378</c:v>
                </c:pt>
                <c:pt idx="17">
                  <c:v>859</c:v>
                </c:pt>
                <c:pt idx="18">
                  <c:v>420</c:v>
                </c:pt>
                <c:pt idx="19">
                  <c:v>398</c:v>
                </c:pt>
                <c:pt idx="20">
                  <c:v>479</c:v>
                </c:pt>
                <c:pt idx="21">
                  <c:v>1327</c:v>
                </c:pt>
                <c:pt idx="22">
                  <c:v>527</c:v>
                </c:pt>
              </c:numCache>
            </c:numRef>
          </c:val>
        </c:ser>
        <c:gapWidth val="50"/>
        <c:axId val="13988963"/>
        <c:axId val="58791804"/>
      </c:barChart>
      <c:catAx>
        <c:axId val="13988963"/>
        <c:scaling>
          <c:orientation val="minMax"/>
        </c:scaling>
        <c:axPos val="b"/>
        <c:delete val="1"/>
        <c:majorTickMark val="out"/>
        <c:minorTickMark val="none"/>
        <c:tickLblPos val="nextTo"/>
        <c:crossAx val="58791804"/>
        <c:crosses val="autoZero"/>
        <c:auto val="1"/>
        <c:lblOffset val="100"/>
        <c:noMultiLvlLbl val="0"/>
      </c:catAx>
      <c:valAx>
        <c:axId val="58791804"/>
        <c:scaling>
          <c:orientation val="minMax"/>
          <c:max val="1600"/>
          <c:min val="0"/>
        </c:scaling>
        <c:axPos val="l"/>
        <c:majorGridlines>
          <c:spPr>
            <a:ln w="25400">
              <a:solidFill>
                <a:srgbClr val="C0C0C0"/>
              </a:solidFill>
            </a:ln>
          </c:spPr>
        </c:majorGridlines>
        <c:minorGridlines>
          <c:spPr>
            <a:ln w="3175">
              <a:solidFill>
                <a:srgbClr val="C0C0C0"/>
              </a:solidFill>
            </a:ln>
          </c:spPr>
        </c:minorGridlines>
        <c:delete val="0"/>
        <c:numFmt formatCode="General" sourceLinked="1"/>
        <c:majorTickMark val="out"/>
        <c:minorTickMark val="none"/>
        <c:tickLblPos val="nextTo"/>
        <c:spPr>
          <a:ln w="25400">
            <a:solidFill/>
          </a:ln>
        </c:spPr>
        <c:crossAx val="13988963"/>
        <c:crossesAt val="1"/>
        <c:crossBetween val="between"/>
        <c:dispUnits/>
        <c:majorUnit val="400"/>
        <c:minorUnit val="100"/>
      </c:valAx>
      <c:spPr>
        <a:solidFill>
          <a:srgbClr val="FFFFFF"/>
        </a:solidFill>
        <a:ln w="25400">
          <a:solidFill/>
        </a:ln>
      </c:spPr>
    </c:plotArea>
    <c:plotVisOnly val="1"/>
    <c:dispBlanksAs val="gap"/>
    <c:showDLblsOverMax val="0"/>
  </c:chart>
  <c:spPr>
    <a:solidFill>
      <a:srgbClr val="C0C0C0"/>
    </a:solidFill>
    <a:ln w="3175">
      <a:noFill/>
    </a:ln>
  </c:spPr>
  <c:txPr>
    <a:bodyPr vert="horz" rot="0"/>
    <a:lstStyle/>
    <a:p>
      <a:pPr>
        <a:defRPr lang="en-US" cap="none" sz="1000" b="1"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Number of models included in Car Models &amp; Engines database, by year of launch</a:t>
            </a:r>
          </a:p>
        </c:rich>
      </c:tx>
      <c:layout/>
      <c:spPr>
        <a:noFill/>
        <a:ln>
          <a:noFill/>
        </a:ln>
      </c:spPr>
    </c:title>
    <c:plotArea>
      <c:layout/>
      <c:barChart>
        <c:barDir val="col"/>
        <c:grouping val="clustered"/>
        <c:varyColors val="0"/>
        <c:ser>
          <c:idx val="0"/>
          <c:order val="0"/>
          <c:tx>
            <c:strRef>
              <c:f>'Statistics years'!$C$5</c:f>
              <c:strCache>
                <c:ptCount val="1"/>
                <c:pt idx="0">
                  <c:v>Versions</c:v>
                </c:pt>
              </c:strCache>
            </c:strRef>
          </c:tx>
          <c:spPr>
            <a:gradFill rotWithShape="1">
              <a:gsLst>
                <a:gs pos="0">
                  <a:srgbClr val="00FF00"/>
                </a:gs>
                <a:gs pos="50000">
                  <a:srgbClr val="80FF80"/>
                </a:gs>
                <a:gs pos="100000">
                  <a:srgbClr val="00FF00"/>
                </a:gs>
              </a:gsLst>
              <a:lin ang="0" scaled="1"/>
            </a:gradFill>
            <a:ln w="12700">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'Statistics years'!$B$7:$B$77</c:f>
              <c:strCache>
                <c:ptCount val="7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ADAC</c:v>
                </c:pt>
                <c:pt idx="70">
                  <c:v>Unknown year</c:v>
                </c:pt>
              </c:strCache>
            </c:strRef>
          </c:cat>
          <c:val>
            <c:numRef>
              <c:f>'Statistics years'!$C$7:$C$77</c:f>
              <c:numCache>
                <c:ptCount val="71"/>
                <c:pt idx="0">
                  <c:v>2</c:v>
                </c:pt>
                <c:pt idx="1">
                  <c:v>2</c:v>
                </c:pt>
                <c:pt idx="2">
                  <c:v>4</c:v>
                </c:pt>
                <c:pt idx="3">
                  <c:v>4</c:v>
                </c:pt>
                <c:pt idx="4">
                  <c:v>3</c:v>
                </c:pt>
                <c:pt idx="5">
                  <c:v>3</c:v>
                </c:pt>
                <c:pt idx="6">
                  <c:v>16</c:v>
                </c:pt>
                <c:pt idx="7">
                  <c:v>1</c:v>
                </c:pt>
                <c:pt idx="8">
                  <c:v>2</c:v>
                </c:pt>
                <c:pt idx="9">
                  <c:v>9</c:v>
                </c:pt>
                <c:pt idx="10">
                  <c:v>11</c:v>
                </c:pt>
                <c:pt idx="11">
                  <c:v>10</c:v>
                </c:pt>
                <c:pt idx="12">
                  <c:v>5</c:v>
                </c:pt>
                <c:pt idx="13">
                  <c:v>5</c:v>
                </c:pt>
                <c:pt idx="14">
                  <c:v>16</c:v>
                </c:pt>
                <c:pt idx="15">
                  <c:v>16</c:v>
                </c:pt>
                <c:pt idx="16">
                  <c:v>11</c:v>
                </c:pt>
                <c:pt idx="17">
                  <c:v>11</c:v>
                </c:pt>
                <c:pt idx="18">
                  <c:v>26</c:v>
                </c:pt>
                <c:pt idx="19">
                  <c:v>20</c:v>
                </c:pt>
                <c:pt idx="20">
                  <c:v>17</c:v>
                </c:pt>
                <c:pt idx="21">
                  <c:v>17</c:v>
                </c:pt>
                <c:pt idx="22">
                  <c:v>35</c:v>
                </c:pt>
                <c:pt idx="23">
                  <c:v>23</c:v>
                </c:pt>
                <c:pt idx="24">
                  <c:v>25</c:v>
                </c:pt>
                <c:pt idx="25">
                  <c:v>30</c:v>
                </c:pt>
                <c:pt idx="26">
                  <c:v>66</c:v>
                </c:pt>
                <c:pt idx="27">
                  <c:v>56</c:v>
                </c:pt>
                <c:pt idx="28">
                  <c:v>89</c:v>
                </c:pt>
                <c:pt idx="29">
                  <c:v>117</c:v>
                </c:pt>
                <c:pt idx="30">
                  <c:v>105</c:v>
                </c:pt>
                <c:pt idx="31">
                  <c:v>140</c:v>
                </c:pt>
                <c:pt idx="32">
                  <c:v>113</c:v>
                </c:pt>
                <c:pt idx="33">
                  <c:v>192</c:v>
                </c:pt>
                <c:pt idx="34">
                  <c:v>187</c:v>
                </c:pt>
                <c:pt idx="35">
                  <c:v>243</c:v>
                </c:pt>
                <c:pt idx="36">
                  <c:v>373</c:v>
                </c:pt>
                <c:pt idx="37">
                  <c:v>355</c:v>
                </c:pt>
                <c:pt idx="38">
                  <c:v>254</c:v>
                </c:pt>
                <c:pt idx="39">
                  <c:v>315</c:v>
                </c:pt>
                <c:pt idx="40">
                  <c:v>296</c:v>
                </c:pt>
                <c:pt idx="41">
                  <c:v>350</c:v>
                </c:pt>
                <c:pt idx="42">
                  <c:v>342</c:v>
                </c:pt>
                <c:pt idx="43">
                  <c:v>495</c:v>
                </c:pt>
                <c:pt idx="44">
                  <c:v>393</c:v>
                </c:pt>
                <c:pt idx="45">
                  <c:v>329</c:v>
                </c:pt>
                <c:pt idx="46">
                  <c:v>404</c:v>
                </c:pt>
                <c:pt idx="47">
                  <c:v>357</c:v>
                </c:pt>
                <c:pt idx="48">
                  <c:v>421</c:v>
                </c:pt>
                <c:pt idx="49">
                  <c:v>502</c:v>
                </c:pt>
                <c:pt idx="50">
                  <c:v>421</c:v>
                </c:pt>
                <c:pt idx="51">
                  <c:v>617</c:v>
                </c:pt>
                <c:pt idx="52">
                  <c:v>417</c:v>
                </c:pt>
                <c:pt idx="53">
                  <c:v>462</c:v>
                </c:pt>
                <c:pt idx="54">
                  <c:v>438</c:v>
                </c:pt>
                <c:pt idx="55">
                  <c:v>626</c:v>
                </c:pt>
                <c:pt idx="56">
                  <c:v>632</c:v>
                </c:pt>
                <c:pt idx="57">
                  <c:v>530</c:v>
                </c:pt>
                <c:pt idx="58">
                  <c:v>575</c:v>
                </c:pt>
                <c:pt idx="59">
                  <c:v>741</c:v>
                </c:pt>
                <c:pt idx="60">
                  <c:v>715</c:v>
                </c:pt>
                <c:pt idx="61">
                  <c:v>640</c:v>
                </c:pt>
                <c:pt idx="62">
                  <c:v>622</c:v>
                </c:pt>
                <c:pt idx="63">
                  <c:v>764</c:v>
                </c:pt>
                <c:pt idx="64">
                  <c:v>672</c:v>
                </c:pt>
                <c:pt idx="65">
                  <c:v>896</c:v>
                </c:pt>
                <c:pt idx="66">
                  <c:v>534</c:v>
                </c:pt>
                <c:pt idx="67">
                  <c:v>111</c:v>
                </c:pt>
                <c:pt idx="68">
                  <c:v>0</c:v>
                </c:pt>
                <c:pt idx="70">
                  <c:v>280</c:v>
                </c:pt>
              </c:numCache>
            </c:numRef>
          </c:val>
        </c:ser>
        <c:gapWidth val="0"/>
        <c:axId val="59364189"/>
        <c:axId val="64515654"/>
      </c:barChart>
      <c:catAx>
        <c:axId val="59364189"/>
        <c:scaling>
          <c:orientation val="minMax"/>
        </c:scaling>
        <c:axPos val="b"/>
        <c:delete val="0"/>
        <c:numFmt formatCode="General" sourceLinked="1"/>
        <c:majorTickMark val="out"/>
        <c:minorTickMark val="none"/>
        <c:tickLblPos val="nextTo"/>
        <c:spPr>
          <a:ln w="25400">
            <a:solidFill/>
          </a:ln>
        </c:spPr>
        <c:crossAx val="64515654"/>
        <c:crosses val="autoZero"/>
        <c:auto val="1"/>
        <c:lblOffset val="100"/>
        <c:noMultiLvlLbl val="0"/>
      </c:catAx>
      <c:valAx>
        <c:axId val="64515654"/>
        <c:scaling>
          <c:orientation val="minMax"/>
          <c:max val="1000"/>
          <c:min val="0"/>
        </c:scaling>
        <c:axPos val="l"/>
        <c:majorGridlines>
          <c:spPr>
            <a:ln w="25400">
              <a:solidFill>
                <a:srgbClr val="C0C0C0"/>
              </a:solidFill>
            </a:ln>
          </c:spPr>
        </c:majorGridlines>
        <c:minorGridlines>
          <c:spPr>
            <a:ln w="3175">
              <a:solidFill>
                <a:srgbClr val="C0C0C0"/>
              </a:solidFill>
            </a:ln>
          </c:spPr>
        </c:minorGridlines>
        <c:delete val="0"/>
        <c:numFmt formatCode="General" sourceLinked="1"/>
        <c:majorTickMark val="out"/>
        <c:minorTickMark val="none"/>
        <c:tickLblPos val="nextTo"/>
        <c:spPr>
          <a:ln w="25400">
            <a:solidFill/>
          </a:ln>
        </c:spPr>
        <c:crossAx val="59364189"/>
        <c:crossesAt val="1"/>
        <c:crossBetween val="between"/>
        <c:dispUnits/>
        <c:majorUnit val="200"/>
        <c:minorUnit val="50"/>
      </c:valAx>
      <c:spPr>
        <a:solidFill>
          <a:srgbClr val="FFFFFF"/>
        </a:solidFill>
        <a:ln w="25400">
          <a:solidFill/>
        </a:ln>
      </c:spPr>
    </c:plotArea>
    <c:plotVisOnly val="1"/>
    <c:dispBlanksAs val="gap"/>
    <c:showDLblsOverMax val="0"/>
  </c:chart>
  <c:spPr>
    <a:solidFill>
      <a:srgbClr val="C0C0C0"/>
    </a:solidFill>
    <a:ln w="3175">
      <a:noFill/>
    </a:ln>
  </c:spPr>
  <c:txPr>
    <a:bodyPr vert="horz" rot="0"/>
    <a:lstStyle/>
    <a:p>
      <a:pPr>
        <a:defRPr lang="en-US" cap="none" sz="1000" b="1"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8249900" cy="8667750"/>
    <xdr:graphicFrame>
      <xdr:nvGraphicFramePr>
        <xdr:cNvPr id="1" name="Shape 1025"/>
        <xdr:cNvGraphicFramePr/>
      </xdr:nvGraphicFramePr>
      <xdr:xfrm>
        <a:off x="0" y="0"/>
        <a:ext cx="18249900" cy="86677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8249900" cy="8667750"/>
    <xdr:graphicFrame>
      <xdr:nvGraphicFramePr>
        <xdr:cNvPr id="1" name="Shape 1025"/>
        <xdr:cNvGraphicFramePr/>
      </xdr:nvGraphicFramePr>
      <xdr:xfrm>
        <a:off x="0" y="0"/>
        <a:ext cx="18249900" cy="86677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eoalida.webs.com/" TargetMode="External" /><Relationship Id="rId2" Type="http://schemas.openxmlformats.org/officeDocument/2006/relationships/hyperlink" Target="http://cardatabase.teoalida.com/" TargetMode="External" /><Relationship Id="rId3" Type="http://schemas.openxmlformats.org/officeDocument/2006/relationships/hyperlink" Target="http://cardatabase.teoalida.com/" TargetMode="External" /><Relationship Id="rId4" Type="http://schemas.openxmlformats.org/officeDocument/2006/relationships/hyperlink" Target="http://cardatabase.teoalida.com/" TargetMode="External" /><Relationship Id="rId5" Type="http://schemas.openxmlformats.org/officeDocument/2006/relationships/hyperlink" Target="http://cardatabase.teoalida.com/" TargetMode="Externa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teoalida.webs.com/" TargetMode="External" /><Relationship Id="rId2" Type="http://schemas.openxmlformats.org/officeDocument/2006/relationships/hyperlink" Target="http://cardatabase.teoalida.com/" TargetMode="External" /><Relationship Id="rId3" Type="http://schemas.openxmlformats.org/officeDocument/2006/relationships/hyperlink" Target="http://cardatabase.teoalida.com/"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cardatabase.teoalida.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659"/>
  <sheetViews>
    <sheetView tabSelected="1" workbookViewId="0" topLeftCell="A1">
      <pane ySplit="4" topLeftCell="BM5" activePane="bottomLeft" state="frozen"/>
      <selection pane="topLeft" activeCell="A1" sqref="A1"/>
      <selection pane="bottomLeft" activeCell="A5" sqref="A5"/>
    </sheetView>
  </sheetViews>
  <sheetFormatPr defaultColWidth="2.7109375" defaultRowHeight="12.75"/>
  <cols>
    <col min="1" max="1" width="2.7109375" style="2" customWidth="1"/>
    <col min="2" max="3" width="3.7109375" style="1" customWidth="1"/>
    <col min="4" max="8" width="6.7109375" style="1" customWidth="1"/>
    <col min="9" max="9" width="60.7109375" style="1" customWidth="1"/>
    <col min="10" max="10" width="10.7109375" style="1" customWidth="1"/>
    <col min="11" max="11" width="8.7109375" style="1" customWidth="1"/>
    <col min="12" max="12" width="10.7109375" style="1" customWidth="1"/>
    <col min="13" max="13" width="3.7109375" style="1" customWidth="1"/>
    <col min="14" max="14" width="4.7109375" style="1" customWidth="1"/>
    <col min="15" max="15" width="5.7109375" style="1" customWidth="1"/>
    <col min="16" max="19" width="4.7109375" style="1" customWidth="1"/>
    <col min="20" max="20" width="7.7109375" style="1" customWidth="1"/>
    <col min="21" max="21" width="2.7109375" style="1" customWidth="1"/>
    <col min="22" max="16384" width="2.7109375" style="1" customWidth="1"/>
  </cols>
  <sheetData>
    <row r="1" ht="13.5" thickBot="1">
      <c r="K1" s="1" t="s">
        <v>589</v>
      </c>
    </row>
    <row r="2" spans="2:21" ht="18.75" thickTop="1">
      <c r="B2" s="207" t="s">
        <v>590</v>
      </c>
      <c r="C2" s="208"/>
      <c r="D2" s="209" t="s">
        <v>591</v>
      </c>
      <c r="E2" s="210"/>
      <c r="F2" s="210"/>
      <c r="G2" s="210"/>
      <c r="H2" s="210"/>
      <c r="I2" s="211"/>
      <c r="J2" s="212"/>
      <c r="K2" s="210"/>
      <c r="L2" s="213" t="s">
        <v>592</v>
      </c>
      <c r="M2" s="214"/>
      <c r="N2" s="215" t="s">
        <v>593</v>
      </c>
      <c r="O2" s="216"/>
      <c r="P2" s="216"/>
      <c r="Q2" s="216"/>
      <c r="R2" s="216"/>
      <c r="S2" s="216"/>
      <c r="T2" s="217" t="s">
        <v>881</v>
      </c>
      <c r="U2" s="4"/>
    </row>
    <row r="3" spans="2:21" ht="64.5" thickBot="1">
      <c r="B3" s="218" t="s">
        <v>594</v>
      </c>
      <c r="C3" s="219" t="s">
        <v>594</v>
      </c>
      <c r="D3" s="220" t="s">
        <v>595</v>
      </c>
      <c r="E3" s="222" t="s">
        <v>596</v>
      </c>
      <c r="F3" s="222" t="s">
        <v>597</v>
      </c>
      <c r="G3" s="222" t="s">
        <v>598</v>
      </c>
      <c r="H3" s="222" t="s">
        <v>816</v>
      </c>
      <c r="I3" s="293" t="s">
        <v>817</v>
      </c>
      <c r="J3" s="221" t="s">
        <v>781</v>
      </c>
      <c r="K3" s="222" t="s">
        <v>599</v>
      </c>
      <c r="L3" s="223" t="s">
        <v>600</v>
      </c>
      <c r="M3" s="224" t="s">
        <v>601</v>
      </c>
      <c r="N3" s="225" t="s">
        <v>602</v>
      </c>
      <c r="O3" s="226" t="s">
        <v>603</v>
      </c>
      <c r="P3" s="226" t="s">
        <v>604</v>
      </c>
      <c r="Q3" s="226" t="s">
        <v>605</v>
      </c>
      <c r="R3" s="226" t="s">
        <v>606</v>
      </c>
      <c r="S3" s="226" t="s">
        <v>607</v>
      </c>
      <c r="T3" s="227" t="s">
        <v>608</v>
      </c>
      <c r="U3" s="4"/>
    </row>
    <row r="4" ht="13.5" thickTop="1"/>
    <row r="5" spans="1:20" s="3" customFormat="1" ht="37.5">
      <c r="A5" s="2"/>
      <c r="D5" s="5" t="s">
        <v>610</v>
      </c>
      <c r="E5" s="5"/>
      <c r="F5" s="5"/>
      <c r="G5" s="5"/>
      <c r="H5" s="5"/>
      <c r="I5" s="5"/>
      <c r="J5" s="5"/>
      <c r="K5" s="5"/>
      <c r="L5" s="5"/>
      <c r="M5" s="5"/>
      <c r="N5" s="5"/>
      <c r="O5" s="5"/>
      <c r="P5" s="5"/>
      <c r="Q5" s="5"/>
      <c r="R5" s="5"/>
      <c r="S5" s="5"/>
      <c r="T5" s="5"/>
    </row>
    <row r="6" spans="1:20" s="3" customFormat="1" ht="26.25">
      <c r="A6" s="2"/>
      <c r="D6" s="6" t="s">
        <v>975</v>
      </c>
      <c r="E6" s="6"/>
      <c r="F6" s="6"/>
      <c r="G6" s="6"/>
      <c r="H6" s="6"/>
      <c r="I6" s="6"/>
      <c r="J6" s="6"/>
      <c r="K6" s="6"/>
      <c r="L6" s="6"/>
      <c r="M6" s="6"/>
      <c r="N6" s="6"/>
      <c r="O6" s="6"/>
      <c r="P6" s="6"/>
      <c r="Q6" s="6"/>
      <c r="R6" s="6"/>
      <c r="S6" s="6"/>
      <c r="T6" s="6"/>
    </row>
    <row r="7" spans="1:20" s="3" customFormat="1" ht="18">
      <c r="A7" s="2"/>
      <c r="D7" s="7" t="s">
        <v>431</v>
      </c>
      <c r="E7" s="7"/>
      <c r="F7" s="7"/>
      <c r="G7" s="7"/>
      <c r="H7" s="7"/>
      <c r="I7" s="7"/>
      <c r="J7" s="7"/>
      <c r="K7" s="7"/>
      <c r="L7" s="7"/>
      <c r="M7" s="7"/>
      <c r="N7" s="7"/>
      <c r="O7" s="7"/>
      <c r="P7" s="7"/>
      <c r="Q7" s="7"/>
      <c r="R7" s="7"/>
      <c r="S7" s="7"/>
      <c r="T7" s="7"/>
    </row>
    <row r="8" s="10" customFormat="1" ht="12.75">
      <c r="A8" s="2"/>
    </row>
    <row r="9" spans="4:20" ht="18">
      <c r="D9" s="11" t="s">
        <v>963</v>
      </c>
      <c r="E9" s="297"/>
      <c r="F9" s="297"/>
      <c r="G9" s="297"/>
      <c r="H9" s="297"/>
      <c r="I9" s="297"/>
      <c r="J9" s="297"/>
      <c r="K9" s="297"/>
      <c r="L9" s="297"/>
      <c r="M9" s="297"/>
      <c r="N9" s="297"/>
      <c r="O9" s="297"/>
      <c r="P9" s="297"/>
      <c r="Q9" s="297"/>
      <c r="R9" s="297"/>
      <c r="S9" s="297"/>
      <c r="T9" s="297"/>
    </row>
    <row r="10" spans="4:20" ht="18">
      <c r="D10" s="11" t="s">
        <v>964</v>
      </c>
      <c r="E10" s="297"/>
      <c r="F10" s="297"/>
      <c r="G10" s="297"/>
      <c r="H10" s="297"/>
      <c r="I10" s="297"/>
      <c r="J10" s="297"/>
      <c r="K10" s="297"/>
      <c r="L10" s="297"/>
      <c r="M10" s="297"/>
      <c r="N10" s="297"/>
      <c r="O10" s="297"/>
      <c r="P10" s="297"/>
      <c r="Q10" s="297"/>
      <c r="R10" s="297"/>
      <c r="S10" s="297"/>
      <c r="T10" s="297"/>
    </row>
    <row r="12" spans="2:20" s="2" customFormat="1" ht="26.25">
      <c r="B12" s="15"/>
      <c r="C12" s="10"/>
      <c r="D12" s="292" t="s">
        <v>965</v>
      </c>
      <c r="E12" s="292"/>
      <c r="F12" s="292"/>
      <c r="G12" s="292"/>
      <c r="H12" s="292"/>
      <c r="I12" s="292"/>
      <c r="J12" s="292"/>
      <c r="K12" s="292"/>
      <c r="L12" s="292"/>
      <c r="M12" s="292"/>
      <c r="N12" s="292"/>
      <c r="O12" s="292"/>
      <c r="P12" s="292"/>
      <c r="Q12" s="292"/>
      <c r="R12" s="292"/>
      <c r="S12" s="292"/>
      <c r="T12" s="292"/>
    </row>
    <row r="13" spans="2:20" s="2" customFormat="1" ht="13.5" thickBot="1">
      <c r="B13" s="10"/>
      <c r="C13" s="10"/>
      <c r="D13" s="271"/>
      <c r="E13" s="271"/>
      <c r="F13" s="271"/>
      <c r="G13" s="271"/>
      <c r="H13" s="271"/>
      <c r="I13" s="271"/>
      <c r="J13" s="271"/>
      <c r="K13" s="271"/>
      <c r="L13" s="271"/>
      <c r="M13" s="271"/>
      <c r="N13" s="271"/>
      <c r="O13" s="271"/>
      <c r="P13" s="271"/>
      <c r="Q13" s="271"/>
      <c r="R13" s="271"/>
      <c r="S13" s="271"/>
      <c r="T13" s="271"/>
    </row>
    <row r="14" spans="2:21" ht="13.5" thickTop="1">
      <c r="B14" s="272" t="s">
        <v>508</v>
      </c>
      <c r="C14" s="273" t="s">
        <v>509</v>
      </c>
      <c r="D14" s="274" t="s">
        <v>129</v>
      </c>
      <c r="E14" s="275" t="s">
        <v>510</v>
      </c>
      <c r="F14" s="275" t="s">
        <v>511</v>
      </c>
      <c r="G14" s="275" t="s">
        <v>938</v>
      </c>
      <c r="H14" s="275">
        <v>315</v>
      </c>
      <c r="I14" s="286" t="str">
        <f aca="true" t="shared" si="0" ref="I14:I77">H14&amp;" ("&amp;O14&amp;" cm³, "&amp;Q14&amp;" PS) "&amp;J14</f>
        <v>315 (1573 cm³, 75 PS) 1981-1984</v>
      </c>
      <c r="J14" s="276" t="s">
        <v>117</v>
      </c>
      <c r="K14" s="277" t="s">
        <v>623</v>
      </c>
      <c r="L14" s="278" t="s">
        <v>832</v>
      </c>
      <c r="M14" s="279">
        <v>2</v>
      </c>
      <c r="N14" s="16" t="s">
        <v>631</v>
      </c>
      <c r="O14" s="17">
        <v>1573</v>
      </c>
      <c r="P14" s="17"/>
      <c r="Q14" s="17">
        <v>75</v>
      </c>
      <c r="R14" s="17">
        <v>110</v>
      </c>
      <c r="S14" s="17"/>
      <c r="T14" s="296" t="s">
        <v>385</v>
      </c>
      <c r="U14" s="18"/>
    </row>
    <row r="15" spans="2:21" ht="12.75">
      <c r="B15" s="19"/>
      <c r="C15" s="20"/>
      <c r="D15" s="21" t="s">
        <v>129</v>
      </c>
      <c r="E15" s="22" t="s">
        <v>510</v>
      </c>
      <c r="F15" s="22" t="s">
        <v>511</v>
      </c>
      <c r="G15" s="22" t="s">
        <v>938</v>
      </c>
      <c r="H15" s="22">
        <v>316</v>
      </c>
      <c r="I15" s="287" t="str">
        <f t="shared" si="0"/>
        <v>316 (1573 cm³, 90 PS) 1975-1980</v>
      </c>
      <c r="J15" s="23" t="s">
        <v>512</v>
      </c>
      <c r="K15" s="24" t="s">
        <v>623</v>
      </c>
      <c r="L15" s="25" t="s">
        <v>832</v>
      </c>
      <c r="M15" s="26">
        <v>2</v>
      </c>
      <c r="N15" s="27" t="s">
        <v>631</v>
      </c>
      <c r="O15" s="28">
        <v>1573</v>
      </c>
      <c r="P15" s="28"/>
      <c r="Q15" s="28">
        <v>90</v>
      </c>
      <c r="R15" s="28">
        <v>125</v>
      </c>
      <c r="S15" s="28"/>
      <c r="T15" s="29" t="s">
        <v>385</v>
      </c>
      <c r="U15" s="18"/>
    </row>
    <row r="16" spans="2:21" ht="12.75">
      <c r="B16" s="19"/>
      <c r="C16" s="20"/>
      <c r="D16" s="21" t="s">
        <v>129</v>
      </c>
      <c r="E16" s="22" t="s">
        <v>510</v>
      </c>
      <c r="F16" s="22" t="s">
        <v>511</v>
      </c>
      <c r="G16" s="22" t="s">
        <v>938</v>
      </c>
      <c r="H16" s="22">
        <v>316</v>
      </c>
      <c r="I16" s="287" t="str">
        <f t="shared" si="0"/>
        <v>316 (1776 cm³, 90 PS) 1980-1983</v>
      </c>
      <c r="J16" s="23" t="s">
        <v>513</v>
      </c>
      <c r="K16" s="24" t="s">
        <v>623</v>
      </c>
      <c r="L16" s="25" t="s">
        <v>832</v>
      </c>
      <c r="M16" s="26">
        <v>2</v>
      </c>
      <c r="N16" s="27" t="s">
        <v>631</v>
      </c>
      <c r="O16" s="28">
        <v>1776</v>
      </c>
      <c r="P16" s="28"/>
      <c r="Q16" s="28">
        <v>90</v>
      </c>
      <c r="R16" s="28">
        <v>140</v>
      </c>
      <c r="S16" s="28"/>
      <c r="T16" s="29" t="s">
        <v>385</v>
      </c>
      <c r="U16" s="18"/>
    </row>
    <row r="17" spans="2:21" ht="12.75">
      <c r="B17" s="19"/>
      <c r="C17" s="20"/>
      <c r="D17" s="21" t="s">
        <v>129</v>
      </c>
      <c r="E17" s="22" t="s">
        <v>510</v>
      </c>
      <c r="F17" s="22" t="s">
        <v>511</v>
      </c>
      <c r="G17" s="22" t="s">
        <v>938</v>
      </c>
      <c r="H17" s="22">
        <v>318</v>
      </c>
      <c r="I17" s="287" t="str">
        <f t="shared" si="0"/>
        <v>318 (1776 cm³, 98 PS) 1975-1980</v>
      </c>
      <c r="J17" s="23" t="s">
        <v>512</v>
      </c>
      <c r="K17" s="24" t="s">
        <v>623</v>
      </c>
      <c r="L17" s="25" t="s">
        <v>832</v>
      </c>
      <c r="M17" s="26">
        <v>2</v>
      </c>
      <c r="N17" s="27" t="s">
        <v>631</v>
      </c>
      <c r="O17" s="28">
        <v>1776</v>
      </c>
      <c r="P17" s="28"/>
      <c r="Q17" s="28">
        <v>98</v>
      </c>
      <c r="R17" s="28">
        <v>145</v>
      </c>
      <c r="S17" s="28"/>
      <c r="T17" s="29" t="s">
        <v>385</v>
      </c>
      <c r="U17" s="18"/>
    </row>
    <row r="18" spans="2:21" ht="12.75">
      <c r="B18" s="19"/>
      <c r="C18" s="20"/>
      <c r="D18" s="21" t="s">
        <v>129</v>
      </c>
      <c r="E18" s="22" t="s">
        <v>510</v>
      </c>
      <c r="F18" s="22" t="s">
        <v>511</v>
      </c>
      <c r="G18" s="22" t="s">
        <v>938</v>
      </c>
      <c r="H18" s="22" t="s">
        <v>514</v>
      </c>
      <c r="I18" s="287" t="str">
        <f t="shared" si="0"/>
        <v>318i (1766 cm³, 105 PS) 1980-1983</v>
      </c>
      <c r="J18" s="23" t="s">
        <v>513</v>
      </c>
      <c r="K18" s="24" t="s">
        <v>623</v>
      </c>
      <c r="L18" s="25" t="s">
        <v>832</v>
      </c>
      <c r="M18" s="26">
        <v>2</v>
      </c>
      <c r="N18" s="27" t="s">
        <v>631</v>
      </c>
      <c r="O18" s="28">
        <v>1766</v>
      </c>
      <c r="P18" s="28"/>
      <c r="Q18" s="28">
        <v>105</v>
      </c>
      <c r="R18" s="28">
        <v>145</v>
      </c>
      <c r="S18" s="28"/>
      <c r="T18" s="29" t="s">
        <v>385</v>
      </c>
      <c r="U18" s="18"/>
    </row>
    <row r="19" spans="2:21" ht="12.75">
      <c r="B19" s="19"/>
      <c r="C19" s="20"/>
      <c r="D19" s="21" t="s">
        <v>129</v>
      </c>
      <c r="E19" s="22" t="s">
        <v>510</v>
      </c>
      <c r="F19" s="22" t="s">
        <v>511</v>
      </c>
      <c r="G19" s="22" t="s">
        <v>938</v>
      </c>
      <c r="H19" s="22">
        <v>320</v>
      </c>
      <c r="I19" s="287" t="str">
        <f t="shared" si="0"/>
        <v>320 (1990 cm³, 109 PS) 1975-1977</v>
      </c>
      <c r="J19" s="23" t="s">
        <v>515</v>
      </c>
      <c r="K19" s="24" t="s">
        <v>623</v>
      </c>
      <c r="L19" s="25" t="s">
        <v>832</v>
      </c>
      <c r="M19" s="26">
        <v>2</v>
      </c>
      <c r="N19" s="27" t="s">
        <v>631</v>
      </c>
      <c r="O19" s="28">
        <v>1990</v>
      </c>
      <c r="P19" s="28"/>
      <c r="Q19" s="28">
        <v>109</v>
      </c>
      <c r="R19" s="28">
        <v>160</v>
      </c>
      <c r="S19" s="28"/>
      <c r="T19" s="29" t="s">
        <v>385</v>
      </c>
      <c r="U19" s="18"/>
    </row>
    <row r="20" spans="2:21" ht="12.75">
      <c r="B20" s="19"/>
      <c r="C20" s="20"/>
      <c r="D20" s="21" t="s">
        <v>129</v>
      </c>
      <c r="E20" s="22" t="s">
        <v>510</v>
      </c>
      <c r="F20" s="22" t="s">
        <v>511</v>
      </c>
      <c r="G20" s="22" t="s">
        <v>938</v>
      </c>
      <c r="H20" s="22" t="s">
        <v>516</v>
      </c>
      <c r="I20" s="287" t="str">
        <f t="shared" si="0"/>
        <v>320i (1990 cm³, 125 PS) 1975-1977</v>
      </c>
      <c r="J20" s="23" t="s">
        <v>515</v>
      </c>
      <c r="K20" s="24" t="s">
        <v>623</v>
      </c>
      <c r="L20" s="25" t="s">
        <v>832</v>
      </c>
      <c r="M20" s="26">
        <v>2</v>
      </c>
      <c r="N20" s="27" t="s">
        <v>631</v>
      </c>
      <c r="O20" s="28">
        <v>1990</v>
      </c>
      <c r="P20" s="28"/>
      <c r="Q20" s="28">
        <v>125</v>
      </c>
      <c r="R20" s="28">
        <v>175</v>
      </c>
      <c r="S20" s="28"/>
      <c r="T20" s="29" t="s">
        <v>385</v>
      </c>
      <c r="U20" s="18"/>
    </row>
    <row r="21" spans="2:21" ht="12.75">
      <c r="B21" s="19"/>
      <c r="C21" s="20"/>
      <c r="D21" s="21" t="s">
        <v>129</v>
      </c>
      <c r="E21" s="22" t="s">
        <v>510</v>
      </c>
      <c r="F21" s="22" t="s">
        <v>511</v>
      </c>
      <c r="G21" s="22" t="s">
        <v>938</v>
      </c>
      <c r="H21" s="22">
        <v>320</v>
      </c>
      <c r="I21" s="287" t="str">
        <f t="shared" si="0"/>
        <v>320 (1990 cm³, 122 PS) 1977-1983</v>
      </c>
      <c r="J21" s="23" t="s">
        <v>517</v>
      </c>
      <c r="K21" s="24" t="s">
        <v>623</v>
      </c>
      <c r="L21" s="25" t="s">
        <v>832</v>
      </c>
      <c r="M21" s="26">
        <v>2</v>
      </c>
      <c r="N21" s="27" t="s">
        <v>885</v>
      </c>
      <c r="O21" s="28">
        <v>1990</v>
      </c>
      <c r="P21" s="28"/>
      <c r="Q21" s="28">
        <v>122</v>
      </c>
      <c r="R21" s="28">
        <v>160</v>
      </c>
      <c r="S21" s="28"/>
      <c r="T21" s="29" t="s">
        <v>385</v>
      </c>
      <c r="U21" s="18"/>
    </row>
    <row r="22" spans="2:21" ht="13.5" thickBot="1">
      <c r="B22" s="19"/>
      <c r="C22" s="20"/>
      <c r="D22" s="21" t="s">
        <v>129</v>
      </c>
      <c r="E22" s="22" t="s">
        <v>510</v>
      </c>
      <c r="F22" s="22" t="s">
        <v>511</v>
      </c>
      <c r="G22" s="22" t="s">
        <v>938</v>
      </c>
      <c r="H22" s="22" t="s">
        <v>518</v>
      </c>
      <c r="I22" s="287" t="str">
        <f t="shared" si="0"/>
        <v>323i (2315 cm³, 143 PS) 1977-1983</v>
      </c>
      <c r="J22" s="23" t="s">
        <v>517</v>
      </c>
      <c r="K22" s="24" t="s">
        <v>623</v>
      </c>
      <c r="L22" s="25" t="s">
        <v>832</v>
      </c>
      <c r="M22" s="26">
        <v>2</v>
      </c>
      <c r="N22" s="27" t="s">
        <v>885</v>
      </c>
      <c r="O22" s="28">
        <v>2315</v>
      </c>
      <c r="P22" s="28"/>
      <c r="Q22" s="28">
        <v>143</v>
      </c>
      <c r="R22" s="28">
        <v>190</v>
      </c>
      <c r="S22" s="28"/>
      <c r="T22" s="29" t="s">
        <v>385</v>
      </c>
      <c r="U22" s="18"/>
    </row>
    <row r="23" spans="2:21" ht="12.75">
      <c r="B23" s="30" t="s">
        <v>519</v>
      </c>
      <c r="C23" s="31" t="s">
        <v>520</v>
      </c>
      <c r="D23" s="32" t="s">
        <v>129</v>
      </c>
      <c r="E23" s="33" t="s">
        <v>510</v>
      </c>
      <c r="F23" s="33" t="s">
        <v>521</v>
      </c>
      <c r="G23" s="33" t="s">
        <v>939</v>
      </c>
      <c r="H23" s="33" t="s">
        <v>522</v>
      </c>
      <c r="I23" s="288" t="str">
        <f t="shared" si="0"/>
        <v>316i (1596 cm³, 100 PS) 1988-1991</v>
      </c>
      <c r="J23" s="228" t="s">
        <v>876</v>
      </c>
      <c r="K23" s="229" t="s">
        <v>623</v>
      </c>
      <c r="L23" s="34" t="s">
        <v>832</v>
      </c>
      <c r="M23" s="246" t="s">
        <v>116</v>
      </c>
      <c r="N23" s="36" t="s">
        <v>631</v>
      </c>
      <c r="O23" s="37">
        <v>1596</v>
      </c>
      <c r="P23" s="37">
        <v>74</v>
      </c>
      <c r="Q23" s="37">
        <v>100</v>
      </c>
      <c r="R23" s="37">
        <v>141</v>
      </c>
      <c r="S23" s="37" t="s">
        <v>627</v>
      </c>
      <c r="T23" s="269" t="s">
        <v>385</v>
      </c>
      <c r="U23" s="18"/>
    </row>
    <row r="24" spans="2:21" ht="12.75">
      <c r="B24" s="19"/>
      <c r="C24" s="20"/>
      <c r="D24" s="21" t="s">
        <v>129</v>
      </c>
      <c r="E24" s="22" t="s">
        <v>510</v>
      </c>
      <c r="F24" s="22" t="s">
        <v>521</v>
      </c>
      <c r="G24" s="22" t="s">
        <v>939</v>
      </c>
      <c r="H24" s="22">
        <v>316</v>
      </c>
      <c r="I24" s="287" t="str">
        <f t="shared" si="0"/>
        <v>316 (1766 cm³, 90 PS) 1983-1987</v>
      </c>
      <c r="J24" s="23" t="s">
        <v>111</v>
      </c>
      <c r="K24" s="24" t="s">
        <v>623</v>
      </c>
      <c r="L24" s="25" t="s">
        <v>832</v>
      </c>
      <c r="M24" s="38" t="s">
        <v>116</v>
      </c>
      <c r="N24" s="27" t="s">
        <v>631</v>
      </c>
      <c r="O24" s="28">
        <v>1766</v>
      </c>
      <c r="P24" s="28"/>
      <c r="Q24" s="28">
        <v>90</v>
      </c>
      <c r="R24" s="28">
        <v>140</v>
      </c>
      <c r="S24" s="28"/>
      <c r="T24" s="29" t="s">
        <v>385</v>
      </c>
      <c r="U24" s="18"/>
    </row>
    <row r="25" spans="2:21" ht="12.75">
      <c r="B25" s="19"/>
      <c r="C25" s="20"/>
      <c r="D25" s="21" t="s">
        <v>129</v>
      </c>
      <c r="E25" s="22" t="s">
        <v>510</v>
      </c>
      <c r="F25" s="22" t="s">
        <v>521</v>
      </c>
      <c r="G25" s="22" t="s">
        <v>939</v>
      </c>
      <c r="H25" s="22" t="s">
        <v>968</v>
      </c>
      <c r="I25" s="287" t="str">
        <f t="shared" si="0"/>
        <v>316i Kat (1766 cm³, 102 PS) 1987-1988</v>
      </c>
      <c r="J25" s="23" t="s">
        <v>639</v>
      </c>
      <c r="K25" s="24" t="s">
        <v>623</v>
      </c>
      <c r="L25" s="25" t="s">
        <v>832</v>
      </c>
      <c r="M25" s="38" t="s">
        <v>116</v>
      </c>
      <c r="N25" s="27" t="s">
        <v>631</v>
      </c>
      <c r="O25" s="28">
        <v>1766</v>
      </c>
      <c r="P25" s="28">
        <v>75</v>
      </c>
      <c r="Q25" s="50">
        <v>102</v>
      </c>
      <c r="R25" s="28">
        <v>140</v>
      </c>
      <c r="S25" s="28" t="s">
        <v>627</v>
      </c>
      <c r="T25" s="29" t="s">
        <v>385</v>
      </c>
      <c r="U25" s="18"/>
    </row>
    <row r="26" spans="2:21" ht="12.75">
      <c r="B26" s="19"/>
      <c r="C26" s="20"/>
      <c r="D26" s="21" t="s">
        <v>129</v>
      </c>
      <c r="E26" s="22" t="s">
        <v>510</v>
      </c>
      <c r="F26" s="22" t="s">
        <v>521</v>
      </c>
      <c r="G26" s="22" t="s">
        <v>939</v>
      </c>
      <c r="H26" s="22" t="s">
        <v>514</v>
      </c>
      <c r="I26" s="287" t="str">
        <f t="shared" si="0"/>
        <v>318i (1766 cm³, 105 PS) 1983-1987</v>
      </c>
      <c r="J26" s="23" t="s">
        <v>111</v>
      </c>
      <c r="K26" s="24" t="s">
        <v>623</v>
      </c>
      <c r="L26" s="25" t="s">
        <v>832</v>
      </c>
      <c r="M26" s="38" t="s">
        <v>116</v>
      </c>
      <c r="N26" s="27" t="s">
        <v>631</v>
      </c>
      <c r="O26" s="28">
        <v>1766</v>
      </c>
      <c r="P26" s="28"/>
      <c r="Q26" s="28">
        <v>105</v>
      </c>
      <c r="R26" s="28">
        <v>145</v>
      </c>
      <c r="S26" s="28"/>
      <c r="T26" s="29" t="s">
        <v>385</v>
      </c>
      <c r="U26" s="18"/>
    </row>
    <row r="27" spans="2:21" ht="12.75">
      <c r="B27" s="19"/>
      <c r="C27" s="20"/>
      <c r="D27" s="21" t="s">
        <v>129</v>
      </c>
      <c r="E27" s="22" t="s">
        <v>510</v>
      </c>
      <c r="F27" s="22" t="s">
        <v>521</v>
      </c>
      <c r="G27" s="22" t="s">
        <v>939</v>
      </c>
      <c r="H27" s="22" t="s">
        <v>523</v>
      </c>
      <c r="I27" s="287" t="str">
        <f t="shared" si="0"/>
        <v>318i Kat (1766 cm³, 102 PS) 1986-1987</v>
      </c>
      <c r="J27" s="23" t="s">
        <v>638</v>
      </c>
      <c r="K27" s="24" t="s">
        <v>623</v>
      </c>
      <c r="L27" s="25" t="s">
        <v>832</v>
      </c>
      <c r="M27" s="38" t="s">
        <v>116</v>
      </c>
      <c r="N27" s="27" t="s">
        <v>631</v>
      </c>
      <c r="O27" s="28">
        <v>1766</v>
      </c>
      <c r="P27" s="28"/>
      <c r="Q27" s="28">
        <v>102</v>
      </c>
      <c r="R27" s="28">
        <v>140</v>
      </c>
      <c r="S27" s="28"/>
      <c r="T27" s="29" t="s">
        <v>385</v>
      </c>
      <c r="U27" s="18"/>
    </row>
    <row r="28" spans="2:21" ht="12.75">
      <c r="B28" s="19"/>
      <c r="C28" s="20"/>
      <c r="D28" s="21" t="s">
        <v>129</v>
      </c>
      <c r="E28" s="22" t="s">
        <v>510</v>
      </c>
      <c r="F28" s="22" t="s">
        <v>521</v>
      </c>
      <c r="G28" s="22" t="s">
        <v>939</v>
      </c>
      <c r="H28" s="22" t="s">
        <v>523</v>
      </c>
      <c r="I28" s="287" t="str">
        <f t="shared" si="0"/>
        <v>318i Kat (1796 cm³, 113 PS) 1987-1991</v>
      </c>
      <c r="J28" s="23" t="s">
        <v>152</v>
      </c>
      <c r="K28" s="24" t="s">
        <v>623</v>
      </c>
      <c r="L28" s="25" t="s">
        <v>832</v>
      </c>
      <c r="M28" s="38" t="s">
        <v>116</v>
      </c>
      <c r="N28" s="27" t="s">
        <v>631</v>
      </c>
      <c r="O28" s="28">
        <v>1796</v>
      </c>
      <c r="P28" s="28">
        <v>83</v>
      </c>
      <c r="Q28" s="28">
        <v>113</v>
      </c>
      <c r="R28" s="28">
        <v>162</v>
      </c>
      <c r="S28" s="28" t="s">
        <v>627</v>
      </c>
      <c r="T28" s="29" t="s">
        <v>385</v>
      </c>
      <c r="U28" s="18"/>
    </row>
    <row r="29" spans="2:21" ht="12.75">
      <c r="B29" s="19"/>
      <c r="C29" s="20"/>
      <c r="D29" s="21" t="s">
        <v>129</v>
      </c>
      <c r="E29" s="22" t="s">
        <v>510</v>
      </c>
      <c r="F29" s="22" t="s">
        <v>521</v>
      </c>
      <c r="G29" s="22" t="s">
        <v>939</v>
      </c>
      <c r="H29" s="22" t="s">
        <v>524</v>
      </c>
      <c r="I29" s="287" t="str">
        <f t="shared" si="0"/>
        <v>318is (1796 cm³, 136 PS) 1990-1991</v>
      </c>
      <c r="J29" s="23" t="s">
        <v>151</v>
      </c>
      <c r="K29" s="24" t="s">
        <v>623</v>
      </c>
      <c r="L29" s="25" t="s">
        <v>832</v>
      </c>
      <c r="M29" s="26">
        <v>2</v>
      </c>
      <c r="N29" s="27" t="s">
        <v>631</v>
      </c>
      <c r="O29" s="28">
        <v>1796</v>
      </c>
      <c r="P29" s="28"/>
      <c r="Q29" s="28">
        <v>136</v>
      </c>
      <c r="R29" s="28">
        <v>172</v>
      </c>
      <c r="S29" s="28"/>
      <c r="T29" s="29" t="s">
        <v>385</v>
      </c>
      <c r="U29" s="18"/>
    </row>
    <row r="30" spans="2:21" ht="12.75">
      <c r="B30" s="19"/>
      <c r="C30" s="20"/>
      <c r="D30" s="21" t="s">
        <v>129</v>
      </c>
      <c r="E30" s="22" t="s">
        <v>510</v>
      </c>
      <c r="F30" s="22" t="s">
        <v>521</v>
      </c>
      <c r="G30" s="22" t="s">
        <v>939</v>
      </c>
      <c r="H30" s="22" t="s">
        <v>516</v>
      </c>
      <c r="I30" s="287" t="str">
        <f t="shared" si="0"/>
        <v>320i (1990 cm³, 125 PS) 1983-1985</v>
      </c>
      <c r="J30" s="23" t="s">
        <v>634</v>
      </c>
      <c r="K30" s="24" t="s">
        <v>623</v>
      </c>
      <c r="L30" s="25" t="s">
        <v>832</v>
      </c>
      <c r="M30" s="38" t="s">
        <v>116</v>
      </c>
      <c r="N30" s="27" t="s">
        <v>885</v>
      </c>
      <c r="O30" s="28">
        <v>1990</v>
      </c>
      <c r="P30" s="28"/>
      <c r="Q30" s="28">
        <v>125</v>
      </c>
      <c r="R30" s="28">
        <v>170</v>
      </c>
      <c r="S30" s="28"/>
      <c r="T30" s="29" t="s">
        <v>385</v>
      </c>
      <c r="U30" s="18"/>
    </row>
    <row r="31" spans="2:21" ht="12.75">
      <c r="B31" s="19"/>
      <c r="C31" s="20"/>
      <c r="D31" s="21" t="s">
        <v>129</v>
      </c>
      <c r="E31" s="22" t="s">
        <v>510</v>
      </c>
      <c r="F31" s="22" t="s">
        <v>521</v>
      </c>
      <c r="G31" s="22" t="s">
        <v>939</v>
      </c>
      <c r="H31" s="22" t="s">
        <v>516</v>
      </c>
      <c r="I31" s="287" t="str">
        <f t="shared" si="0"/>
        <v>320i (1990 cm³, 129 PS) 1985-1987</v>
      </c>
      <c r="J31" s="23" t="s">
        <v>633</v>
      </c>
      <c r="K31" s="24" t="s">
        <v>623</v>
      </c>
      <c r="L31" s="25" t="s">
        <v>832</v>
      </c>
      <c r="M31" s="38" t="s">
        <v>116</v>
      </c>
      <c r="N31" s="27" t="s">
        <v>885</v>
      </c>
      <c r="O31" s="28">
        <v>1990</v>
      </c>
      <c r="P31" s="28"/>
      <c r="Q31" s="28">
        <v>129</v>
      </c>
      <c r="R31" s="28">
        <v>174</v>
      </c>
      <c r="S31" s="28"/>
      <c r="T31" s="29" t="s">
        <v>385</v>
      </c>
      <c r="U31" s="18"/>
    </row>
    <row r="32" spans="2:21" ht="12.75">
      <c r="B32" s="19"/>
      <c r="C32" s="20"/>
      <c r="D32" s="21" t="s">
        <v>129</v>
      </c>
      <c r="E32" s="22" t="s">
        <v>510</v>
      </c>
      <c r="F32" s="22" t="s">
        <v>521</v>
      </c>
      <c r="G32" s="22" t="s">
        <v>939</v>
      </c>
      <c r="H32" s="22" t="s">
        <v>969</v>
      </c>
      <c r="I32" s="287" t="str">
        <f t="shared" si="0"/>
        <v>320i Kat (1990 cm³, 129 PS) 1987-1991</v>
      </c>
      <c r="J32" s="23" t="s">
        <v>152</v>
      </c>
      <c r="K32" s="24" t="s">
        <v>623</v>
      </c>
      <c r="L32" s="25" t="s">
        <v>832</v>
      </c>
      <c r="M32" s="38" t="s">
        <v>116</v>
      </c>
      <c r="N32" s="27" t="s">
        <v>885</v>
      </c>
      <c r="O32" s="28">
        <v>1990</v>
      </c>
      <c r="P32" s="28">
        <v>95</v>
      </c>
      <c r="Q32" s="28">
        <v>129</v>
      </c>
      <c r="R32" s="28">
        <v>164</v>
      </c>
      <c r="S32" s="28" t="s">
        <v>627</v>
      </c>
      <c r="T32" s="29" t="s">
        <v>385</v>
      </c>
      <c r="U32" s="18"/>
    </row>
    <row r="33" spans="2:21" ht="12.75">
      <c r="B33" s="19"/>
      <c r="C33" s="20"/>
      <c r="D33" s="21" t="s">
        <v>129</v>
      </c>
      <c r="E33" s="22" t="s">
        <v>510</v>
      </c>
      <c r="F33" s="22" t="s">
        <v>521</v>
      </c>
      <c r="G33" s="22" t="s">
        <v>939</v>
      </c>
      <c r="H33" s="22" t="s">
        <v>518</v>
      </c>
      <c r="I33" s="287" t="str">
        <f t="shared" si="0"/>
        <v>323i (2316 cm³, 150 PS) 1983-1985</v>
      </c>
      <c r="J33" s="23" t="s">
        <v>634</v>
      </c>
      <c r="K33" s="24" t="s">
        <v>623</v>
      </c>
      <c r="L33" s="25" t="s">
        <v>832</v>
      </c>
      <c r="M33" s="38" t="s">
        <v>116</v>
      </c>
      <c r="N33" s="27" t="s">
        <v>885</v>
      </c>
      <c r="O33" s="28">
        <v>2316</v>
      </c>
      <c r="P33" s="28"/>
      <c r="Q33" s="28">
        <v>150</v>
      </c>
      <c r="R33" s="28">
        <v>202</v>
      </c>
      <c r="S33" s="28"/>
      <c r="T33" s="29" t="s">
        <v>385</v>
      </c>
      <c r="U33" s="18"/>
    </row>
    <row r="34" spans="2:21" ht="12.75">
      <c r="B34" s="19"/>
      <c r="C34" s="20"/>
      <c r="D34" s="21" t="s">
        <v>129</v>
      </c>
      <c r="E34" s="22" t="s">
        <v>510</v>
      </c>
      <c r="F34" s="22" t="s">
        <v>521</v>
      </c>
      <c r="G34" s="22" t="s">
        <v>939</v>
      </c>
      <c r="H34" s="22" t="s">
        <v>525</v>
      </c>
      <c r="I34" s="287" t="str">
        <f t="shared" si="0"/>
        <v>325i (2494 cm³, 171 PS) 1985-1987</v>
      </c>
      <c r="J34" s="23" t="s">
        <v>633</v>
      </c>
      <c r="K34" s="24" t="s">
        <v>623</v>
      </c>
      <c r="L34" s="25" t="s">
        <v>832</v>
      </c>
      <c r="M34" s="38" t="s">
        <v>116</v>
      </c>
      <c r="N34" s="27" t="s">
        <v>885</v>
      </c>
      <c r="O34" s="28">
        <v>2494</v>
      </c>
      <c r="P34" s="28"/>
      <c r="Q34" s="28">
        <v>171</v>
      </c>
      <c r="R34" s="28">
        <v>226</v>
      </c>
      <c r="S34" s="28"/>
      <c r="T34" s="29" t="s">
        <v>385</v>
      </c>
      <c r="U34" s="18"/>
    </row>
    <row r="35" spans="2:21" ht="12.75">
      <c r="B35" s="19"/>
      <c r="C35" s="20"/>
      <c r="D35" s="21" t="s">
        <v>129</v>
      </c>
      <c r="E35" s="22" t="s">
        <v>510</v>
      </c>
      <c r="F35" s="22" t="s">
        <v>521</v>
      </c>
      <c r="G35" s="22" t="s">
        <v>939</v>
      </c>
      <c r="H35" s="22" t="s">
        <v>526</v>
      </c>
      <c r="I35" s="287" t="str">
        <f t="shared" si="0"/>
        <v>325i Kat (2494 cm³, 170 PS) 1986-1991</v>
      </c>
      <c r="J35" s="23" t="s">
        <v>215</v>
      </c>
      <c r="K35" s="24" t="s">
        <v>623</v>
      </c>
      <c r="L35" s="25" t="s">
        <v>832</v>
      </c>
      <c r="M35" s="38" t="s">
        <v>116</v>
      </c>
      <c r="N35" s="27" t="s">
        <v>885</v>
      </c>
      <c r="O35" s="28">
        <v>2494</v>
      </c>
      <c r="P35" s="28"/>
      <c r="Q35" s="28">
        <v>170</v>
      </c>
      <c r="R35" s="28">
        <v>222</v>
      </c>
      <c r="S35" s="28"/>
      <c r="T35" s="29" t="s">
        <v>385</v>
      </c>
      <c r="U35" s="18"/>
    </row>
    <row r="36" spans="2:21" ht="12.75">
      <c r="B36" s="19"/>
      <c r="C36" s="20"/>
      <c r="D36" s="21" t="s">
        <v>129</v>
      </c>
      <c r="E36" s="22" t="s">
        <v>510</v>
      </c>
      <c r="F36" s="22" t="s">
        <v>521</v>
      </c>
      <c r="G36" s="22" t="s">
        <v>939</v>
      </c>
      <c r="H36" s="22" t="s">
        <v>527</v>
      </c>
      <c r="I36" s="287" t="str">
        <f t="shared" si="0"/>
        <v>325iX Allrad (2494 cm³, 171 PS) 1985-1986</v>
      </c>
      <c r="J36" s="23" t="s">
        <v>110</v>
      </c>
      <c r="K36" s="24" t="s">
        <v>623</v>
      </c>
      <c r="L36" s="25" t="s">
        <v>832</v>
      </c>
      <c r="M36" s="38" t="s">
        <v>116</v>
      </c>
      <c r="N36" s="27" t="s">
        <v>885</v>
      </c>
      <c r="O36" s="28">
        <v>2494</v>
      </c>
      <c r="P36" s="28"/>
      <c r="Q36" s="28">
        <v>171</v>
      </c>
      <c r="R36" s="28">
        <v>226</v>
      </c>
      <c r="S36" s="28"/>
      <c r="T36" s="29" t="s">
        <v>385</v>
      </c>
      <c r="U36" s="18"/>
    </row>
    <row r="37" spans="2:21" ht="12.75">
      <c r="B37" s="19"/>
      <c r="C37" s="20"/>
      <c r="D37" s="21" t="s">
        <v>129</v>
      </c>
      <c r="E37" s="22" t="s">
        <v>510</v>
      </c>
      <c r="F37" s="22" t="s">
        <v>521</v>
      </c>
      <c r="G37" s="22" t="s">
        <v>939</v>
      </c>
      <c r="H37" s="22" t="s">
        <v>528</v>
      </c>
      <c r="I37" s="287" t="str">
        <f t="shared" si="0"/>
        <v>325iX Allrad Kat (2494 cm³, 170 PS) 1986-1991</v>
      </c>
      <c r="J37" s="23" t="s">
        <v>215</v>
      </c>
      <c r="K37" s="24" t="s">
        <v>623</v>
      </c>
      <c r="L37" s="25" t="s">
        <v>832</v>
      </c>
      <c r="M37" s="38" t="s">
        <v>116</v>
      </c>
      <c r="N37" s="27" t="s">
        <v>885</v>
      </c>
      <c r="O37" s="28">
        <v>2494</v>
      </c>
      <c r="P37" s="28"/>
      <c r="Q37" s="28">
        <v>170</v>
      </c>
      <c r="R37" s="28">
        <v>222</v>
      </c>
      <c r="S37" s="28"/>
      <c r="T37" s="29" t="s">
        <v>385</v>
      </c>
      <c r="U37" s="18"/>
    </row>
    <row r="38" spans="2:21" ht="12.75">
      <c r="B38" s="19"/>
      <c r="C38" s="20"/>
      <c r="D38" s="21" t="s">
        <v>129</v>
      </c>
      <c r="E38" s="22" t="s">
        <v>510</v>
      </c>
      <c r="F38" s="22" t="s">
        <v>521</v>
      </c>
      <c r="G38" s="22" t="s">
        <v>939</v>
      </c>
      <c r="H38" s="22" t="s">
        <v>529</v>
      </c>
      <c r="I38" s="287" t="str">
        <f t="shared" si="0"/>
        <v>325e Kat (2693 cm³, 122 PS) 1985-1986</v>
      </c>
      <c r="J38" s="23" t="s">
        <v>110</v>
      </c>
      <c r="K38" s="24" t="s">
        <v>623</v>
      </c>
      <c r="L38" s="25" t="s">
        <v>832</v>
      </c>
      <c r="M38" s="38" t="s">
        <v>116</v>
      </c>
      <c r="N38" s="27" t="s">
        <v>885</v>
      </c>
      <c r="O38" s="28">
        <v>2693</v>
      </c>
      <c r="P38" s="28"/>
      <c r="Q38" s="28">
        <v>122</v>
      </c>
      <c r="R38" s="28">
        <v>230</v>
      </c>
      <c r="S38" s="28"/>
      <c r="T38" s="29" t="s">
        <v>385</v>
      </c>
      <c r="U38" s="18"/>
    </row>
    <row r="39" spans="2:21" ht="12.75">
      <c r="B39" s="19"/>
      <c r="C39" s="20"/>
      <c r="D39" s="21" t="s">
        <v>129</v>
      </c>
      <c r="E39" s="22" t="s">
        <v>510</v>
      </c>
      <c r="F39" s="22" t="s">
        <v>521</v>
      </c>
      <c r="G39" s="22" t="s">
        <v>939</v>
      </c>
      <c r="H39" s="22" t="s">
        <v>529</v>
      </c>
      <c r="I39" s="287" t="str">
        <f t="shared" si="0"/>
        <v>325e Kat (2693 cm³, 129 PS) 1986-1987</v>
      </c>
      <c r="J39" s="23" t="s">
        <v>638</v>
      </c>
      <c r="K39" s="24" t="s">
        <v>623</v>
      </c>
      <c r="L39" s="25" t="s">
        <v>832</v>
      </c>
      <c r="M39" s="38" t="s">
        <v>116</v>
      </c>
      <c r="N39" s="27" t="s">
        <v>885</v>
      </c>
      <c r="O39" s="28">
        <v>2693</v>
      </c>
      <c r="P39" s="28"/>
      <c r="Q39" s="28">
        <v>129</v>
      </c>
      <c r="R39" s="28">
        <v>230</v>
      </c>
      <c r="S39" s="28"/>
      <c r="T39" s="29" t="s">
        <v>385</v>
      </c>
      <c r="U39" s="18"/>
    </row>
    <row r="40" spans="2:21" ht="12.75">
      <c r="B40" s="19"/>
      <c r="C40" s="20"/>
      <c r="D40" s="21" t="s">
        <v>129</v>
      </c>
      <c r="E40" s="22" t="s">
        <v>510</v>
      </c>
      <c r="F40" s="22" t="s">
        <v>521</v>
      </c>
      <c r="G40" s="22" t="s">
        <v>939</v>
      </c>
      <c r="H40" s="22" t="s">
        <v>530</v>
      </c>
      <c r="I40" s="287" t="str">
        <f t="shared" si="0"/>
        <v>M3 (2302 cm³, 195 PS) 1985-1986</v>
      </c>
      <c r="J40" s="23" t="s">
        <v>110</v>
      </c>
      <c r="K40" s="24" t="s">
        <v>623</v>
      </c>
      <c r="L40" s="25" t="s">
        <v>832</v>
      </c>
      <c r="M40" s="26">
        <v>2</v>
      </c>
      <c r="N40" s="27" t="s">
        <v>885</v>
      </c>
      <c r="O40" s="28">
        <v>2302</v>
      </c>
      <c r="P40" s="28"/>
      <c r="Q40" s="28">
        <v>195</v>
      </c>
      <c r="R40" s="28">
        <v>225</v>
      </c>
      <c r="S40" s="28"/>
      <c r="T40" s="29" t="s">
        <v>385</v>
      </c>
      <c r="U40" s="18"/>
    </row>
    <row r="41" spans="2:21" ht="12.75">
      <c r="B41" s="19"/>
      <c r="C41" s="20"/>
      <c r="D41" s="21" t="s">
        <v>129</v>
      </c>
      <c r="E41" s="22" t="s">
        <v>510</v>
      </c>
      <c r="F41" s="22" t="s">
        <v>521</v>
      </c>
      <c r="G41" s="22" t="s">
        <v>939</v>
      </c>
      <c r="H41" s="22" t="s">
        <v>530</v>
      </c>
      <c r="I41" s="287" t="str">
        <f t="shared" si="0"/>
        <v>M3 (2302 cm³, 200 PS) 1986-1989</v>
      </c>
      <c r="J41" s="23" t="s">
        <v>153</v>
      </c>
      <c r="K41" s="24" t="s">
        <v>623</v>
      </c>
      <c r="L41" s="25" t="s">
        <v>832</v>
      </c>
      <c r="M41" s="26">
        <v>2</v>
      </c>
      <c r="N41" s="27" t="s">
        <v>885</v>
      </c>
      <c r="O41" s="28">
        <v>2302</v>
      </c>
      <c r="P41" s="28"/>
      <c r="Q41" s="28">
        <v>200</v>
      </c>
      <c r="R41" s="28">
        <v>240</v>
      </c>
      <c r="S41" s="28"/>
      <c r="T41" s="29" t="s">
        <v>385</v>
      </c>
      <c r="U41" s="18"/>
    </row>
    <row r="42" spans="2:21" ht="12.75">
      <c r="B42" s="19"/>
      <c r="C42" s="20"/>
      <c r="D42" s="21" t="s">
        <v>129</v>
      </c>
      <c r="E42" s="22" t="s">
        <v>510</v>
      </c>
      <c r="F42" s="22" t="s">
        <v>521</v>
      </c>
      <c r="G42" s="22" t="s">
        <v>939</v>
      </c>
      <c r="H42" s="22" t="s">
        <v>531</v>
      </c>
      <c r="I42" s="287" t="str">
        <f t="shared" si="0"/>
        <v>M3 Kat (2302 cm³, 195 PS) 1986-1991</v>
      </c>
      <c r="J42" s="23" t="s">
        <v>215</v>
      </c>
      <c r="K42" s="24" t="s">
        <v>623</v>
      </c>
      <c r="L42" s="25" t="s">
        <v>832</v>
      </c>
      <c r="M42" s="26">
        <v>2</v>
      </c>
      <c r="N42" s="27" t="s">
        <v>885</v>
      </c>
      <c r="O42" s="28">
        <v>2302</v>
      </c>
      <c r="P42" s="28"/>
      <c r="Q42" s="28">
        <v>195</v>
      </c>
      <c r="R42" s="28">
        <v>230</v>
      </c>
      <c r="S42" s="28"/>
      <c r="T42" s="29" t="s">
        <v>385</v>
      </c>
      <c r="U42" s="18"/>
    </row>
    <row r="43" spans="2:21" ht="12.75">
      <c r="B43" s="19"/>
      <c r="C43" s="20"/>
      <c r="D43" s="21" t="s">
        <v>129</v>
      </c>
      <c r="E43" s="22" t="s">
        <v>510</v>
      </c>
      <c r="F43" s="22" t="s">
        <v>521</v>
      </c>
      <c r="G43" s="22" t="s">
        <v>939</v>
      </c>
      <c r="H43" s="22" t="s">
        <v>532</v>
      </c>
      <c r="I43" s="287" t="str">
        <f t="shared" si="0"/>
        <v>324d (2443 cm³, 86 PS) 1985-1991</v>
      </c>
      <c r="J43" s="23" t="s">
        <v>619</v>
      </c>
      <c r="K43" s="24" t="s">
        <v>623</v>
      </c>
      <c r="L43" s="25" t="s">
        <v>832</v>
      </c>
      <c r="M43" s="26">
        <v>4</v>
      </c>
      <c r="N43" s="27" t="s">
        <v>885</v>
      </c>
      <c r="O43" s="28">
        <v>2443</v>
      </c>
      <c r="P43" s="28"/>
      <c r="Q43" s="28">
        <v>86</v>
      </c>
      <c r="R43" s="28">
        <v>152</v>
      </c>
      <c r="S43" s="28"/>
      <c r="T43" s="29" t="s">
        <v>136</v>
      </c>
      <c r="U43" s="18"/>
    </row>
    <row r="44" spans="2:21" ht="12.75">
      <c r="B44" s="19"/>
      <c r="C44" s="20"/>
      <c r="D44" s="21" t="s">
        <v>129</v>
      </c>
      <c r="E44" s="22" t="s">
        <v>510</v>
      </c>
      <c r="F44" s="22" t="s">
        <v>521</v>
      </c>
      <c r="G44" s="22" t="s">
        <v>939</v>
      </c>
      <c r="H44" s="22" t="s">
        <v>533</v>
      </c>
      <c r="I44" s="287" t="str">
        <f t="shared" si="0"/>
        <v>324td (2443 cm³, 115 PS) 1987-1991</v>
      </c>
      <c r="J44" s="23" t="s">
        <v>152</v>
      </c>
      <c r="K44" s="24" t="s">
        <v>623</v>
      </c>
      <c r="L44" s="25" t="s">
        <v>832</v>
      </c>
      <c r="M44" s="26">
        <v>4</v>
      </c>
      <c r="N44" s="27" t="s">
        <v>885</v>
      </c>
      <c r="O44" s="28">
        <v>2443</v>
      </c>
      <c r="P44" s="28">
        <v>85</v>
      </c>
      <c r="Q44" s="28">
        <v>115</v>
      </c>
      <c r="R44" s="28">
        <v>220</v>
      </c>
      <c r="S44" s="28" t="s">
        <v>625</v>
      </c>
      <c r="T44" s="29" t="s">
        <v>136</v>
      </c>
      <c r="U44" s="18"/>
    </row>
    <row r="45" spans="2:21" ht="12.75">
      <c r="B45" s="19"/>
      <c r="C45" s="20"/>
      <c r="D45" s="39" t="s">
        <v>129</v>
      </c>
      <c r="E45" s="40" t="s">
        <v>510</v>
      </c>
      <c r="F45" s="40" t="s">
        <v>521</v>
      </c>
      <c r="G45" s="40" t="s">
        <v>941</v>
      </c>
      <c r="H45" s="40" t="s">
        <v>534</v>
      </c>
      <c r="I45" s="289" t="str">
        <f t="shared" si="0"/>
        <v>316i touring Kat (1596 cm³, 100 PS) 1991-1994</v>
      </c>
      <c r="J45" s="230" t="s">
        <v>636</v>
      </c>
      <c r="K45" s="41" t="s">
        <v>623</v>
      </c>
      <c r="L45" s="43" t="s">
        <v>757</v>
      </c>
      <c r="M45" s="249" t="s">
        <v>445</v>
      </c>
      <c r="N45" s="45" t="s">
        <v>631</v>
      </c>
      <c r="O45" s="46">
        <v>1596</v>
      </c>
      <c r="P45" s="46"/>
      <c r="Q45" s="46">
        <v>100</v>
      </c>
      <c r="R45" s="46">
        <v>141</v>
      </c>
      <c r="S45" s="46"/>
      <c r="T45" s="49" t="s">
        <v>385</v>
      </c>
      <c r="U45" s="18"/>
    </row>
    <row r="46" spans="2:21" ht="12.75">
      <c r="B46" s="19"/>
      <c r="C46" s="20"/>
      <c r="D46" s="21" t="s">
        <v>129</v>
      </c>
      <c r="E46" s="22" t="s">
        <v>510</v>
      </c>
      <c r="F46" s="22" t="s">
        <v>521</v>
      </c>
      <c r="G46" s="22" t="s">
        <v>941</v>
      </c>
      <c r="H46" s="22" t="s">
        <v>535</v>
      </c>
      <c r="I46" s="287" t="str">
        <f t="shared" si="0"/>
        <v>318i touring Kat (1796 cm³, 113 PS) 1989-1994</v>
      </c>
      <c r="J46" s="23" t="s">
        <v>536</v>
      </c>
      <c r="K46" s="24" t="s">
        <v>623</v>
      </c>
      <c r="L46" s="25" t="s">
        <v>757</v>
      </c>
      <c r="M46" s="38" t="s">
        <v>445</v>
      </c>
      <c r="N46" s="27" t="s">
        <v>631</v>
      </c>
      <c r="O46" s="28">
        <v>1796</v>
      </c>
      <c r="P46" s="28">
        <v>83</v>
      </c>
      <c r="Q46" s="28">
        <v>113</v>
      </c>
      <c r="R46" s="28">
        <v>162</v>
      </c>
      <c r="S46" s="28" t="s">
        <v>627</v>
      </c>
      <c r="T46" s="29" t="s">
        <v>385</v>
      </c>
      <c r="U46" s="18"/>
    </row>
    <row r="47" spans="2:21" ht="12.75">
      <c r="B47" s="19"/>
      <c r="C47" s="20"/>
      <c r="D47" s="21" t="s">
        <v>129</v>
      </c>
      <c r="E47" s="22" t="s">
        <v>510</v>
      </c>
      <c r="F47" s="22" t="s">
        <v>521</v>
      </c>
      <c r="G47" s="22" t="s">
        <v>941</v>
      </c>
      <c r="H47" s="22" t="s">
        <v>970</v>
      </c>
      <c r="I47" s="287" t="str">
        <f t="shared" si="0"/>
        <v>320i touring Kat (1990 cm³, 129 PS) 1987-1991</v>
      </c>
      <c r="J47" s="23" t="s">
        <v>152</v>
      </c>
      <c r="K47" s="24" t="s">
        <v>623</v>
      </c>
      <c r="L47" s="25" t="s">
        <v>757</v>
      </c>
      <c r="M47" s="38" t="s">
        <v>445</v>
      </c>
      <c r="N47" s="27" t="s">
        <v>885</v>
      </c>
      <c r="O47" s="28">
        <v>1990</v>
      </c>
      <c r="P47" s="28">
        <v>95</v>
      </c>
      <c r="Q47" s="28">
        <v>129</v>
      </c>
      <c r="R47" s="28">
        <v>164</v>
      </c>
      <c r="S47" s="28" t="s">
        <v>627</v>
      </c>
      <c r="T47" s="29" t="s">
        <v>385</v>
      </c>
      <c r="U47" s="18"/>
    </row>
    <row r="48" spans="2:21" ht="12.75">
      <c r="B48" s="19"/>
      <c r="C48" s="20"/>
      <c r="D48" s="21" t="s">
        <v>129</v>
      </c>
      <c r="E48" s="22" t="s">
        <v>510</v>
      </c>
      <c r="F48" s="22" t="s">
        <v>521</v>
      </c>
      <c r="G48" s="22" t="s">
        <v>941</v>
      </c>
      <c r="H48" s="22" t="s">
        <v>971</v>
      </c>
      <c r="I48" s="287" t="str">
        <f t="shared" si="0"/>
        <v>325i touring Kat (2494 cm³, 170 PS) 1987-1993</v>
      </c>
      <c r="J48" s="23" t="s">
        <v>783</v>
      </c>
      <c r="K48" s="24" t="s">
        <v>623</v>
      </c>
      <c r="L48" s="25" t="s">
        <v>757</v>
      </c>
      <c r="M48" s="38" t="s">
        <v>445</v>
      </c>
      <c r="N48" s="27" t="s">
        <v>885</v>
      </c>
      <c r="O48" s="28">
        <v>2494</v>
      </c>
      <c r="P48" s="28">
        <v>125</v>
      </c>
      <c r="Q48" s="28">
        <v>170</v>
      </c>
      <c r="R48" s="28">
        <v>222</v>
      </c>
      <c r="S48" s="28" t="s">
        <v>627</v>
      </c>
      <c r="T48" s="29" t="s">
        <v>385</v>
      </c>
      <c r="U48" s="18"/>
    </row>
    <row r="49" spans="2:21" ht="12.75">
      <c r="B49" s="19"/>
      <c r="C49" s="20"/>
      <c r="D49" s="21" t="s">
        <v>129</v>
      </c>
      <c r="E49" s="22" t="s">
        <v>510</v>
      </c>
      <c r="F49" s="22" t="s">
        <v>521</v>
      </c>
      <c r="G49" s="22" t="s">
        <v>941</v>
      </c>
      <c r="H49" s="22" t="s">
        <v>972</v>
      </c>
      <c r="I49" s="287" t="str">
        <f t="shared" si="0"/>
        <v>325iX touring Kat (2494 cm³, 170 PS) 1987-1993</v>
      </c>
      <c r="J49" s="23" t="s">
        <v>783</v>
      </c>
      <c r="K49" s="24" t="s">
        <v>623</v>
      </c>
      <c r="L49" s="25" t="s">
        <v>757</v>
      </c>
      <c r="M49" s="38" t="s">
        <v>445</v>
      </c>
      <c r="N49" s="27" t="s">
        <v>885</v>
      </c>
      <c r="O49" s="28">
        <v>2494</v>
      </c>
      <c r="P49" s="28">
        <v>125</v>
      </c>
      <c r="Q49" s="28">
        <v>170</v>
      </c>
      <c r="R49" s="28">
        <v>222</v>
      </c>
      <c r="S49" s="28" t="s">
        <v>627</v>
      </c>
      <c r="T49" s="29" t="s">
        <v>385</v>
      </c>
      <c r="U49" s="18"/>
    </row>
    <row r="50" spans="2:21" ht="12.75">
      <c r="B50" s="19"/>
      <c r="C50" s="20"/>
      <c r="D50" s="21" t="s">
        <v>129</v>
      </c>
      <c r="E50" s="22" t="s">
        <v>510</v>
      </c>
      <c r="F50" s="22" t="s">
        <v>521</v>
      </c>
      <c r="G50" s="22" t="s">
        <v>941</v>
      </c>
      <c r="H50" s="22" t="s">
        <v>537</v>
      </c>
      <c r="I50" s="287" t="str">
        <f t="shared" si="0"/>
        <v>324td touring (2443 cm³, 115 PS) 1987-1993</v>
      </c>
      <c r="J50" s="23" t="s">
        <v>783</v>
      </c>
      <c r="K50" s="24" t="s">
        <v>623</v>
      </c>
      <c r="L50" s="25" t="s">
        <v>757</v>
      </c>
      <c r="M50" s="26">
        <v>5</v>
      </c>
      <c r="N50" s="27" t="s">
        <v>885</v>
      </c>
      <c r="O50" s="28">
        <v>2443</v>
      </c>
      <c r="P50" s="28">
        <v>85</v>
      </c>
      <c r="Q50" s="28">
        <v>115</v>
      </c>
      <c r="R50" s="28">
        <v>220</v>
      </c>
      <c r="S50" s="28" t="s">
        <v>625</v>
      </c>
      <c r="T50" s="29" t="s">
        <v>136</v>
      </c>
      <c r="U50" s="18"/>
    </row>
    <row r="51" spans="2:21" ht="12.75">
      <c r="B51" s="19"/>
      <c r="C51" s="20"/>
      <c r="D51" s="39" t="s">
        <v>129</v>
      </c>
      <c r="E51" s="40" t="s">
        <v>510</v>
      </c>
      <c r="F51" s="40" t="s">
        <v>521</v>
      </c>
      <c r="G51" s="40" t="s">
        <v>940</v>
      </c>
      <c r="H51" s="40" t="s">
        <v>538</v>
      </c>
      <c r="I51" s="289" t="str">
        <f t="shared" si="0"/>
        <v>318i Cabrio Kat (1796 cm³, 113 PS) 1991-1993</v>
      </c>
      <c r="J51" s="230" t="s">
        <v>657</v>
      </c>
      <c r="K51" s="41" t="s">
        <v>623</v>
      </c>
      <c r="L51" s="43" t="s">
        <v>76</v>
      </c>
      <c r="M51" s="44">
        <v>2</v>
      </c>
      <c r="N51" s="45" t="s">
        <v>631</v>
      </c>
      <c r="O51" s="46">
        <v>1796</v>
      </c>
      <c r="P51" s="46"/>
      <c r="Q51" s="46">
        <v>113</v>
      </c>
      <c r="R51" s="46">
        <v>162</v>
      </c>
      <c r="S51" s="46"/>
      <c r="T51" s="49" t="s">
        <v>385</v>
      </c>
      <c r="U51" s="18"/>
    </row>
    <row r="52" spans="2:21" ht="12.75">
      <c r="B52" s="19"/>
      <c r="C52" s="20"/>
      <c r="D52" s="21" t="s">
        <v>129</v>
      </c>
      <c r="E52" s="22" t="s">
        <v>510</v>
      </c>
      <c r="F52" s="22" t="s">
        <v>521</v>
      </c>
      <c r="G52" s="22" t="s">
        <v>940</v>
      </c>
      <c r="H52" s="22" t="s">
        <v>539</v>
      </c>
      <c r="I52" s="287" t="str">
        <f t="shared" si="0"/>
        <v>325i Cabrio (2494 cm³, 171 PS) 1985-1987</v>
      </c>
      <c r="J52" s="23" t="s">
        <v>633</v>
      </c>
      <c r="K52" s="24" t="s">
        <v>623</v>
      </c>
      <c r="L52" s="25" t="s">
        <v>76</v>
      </c>
      <c r="M52" s="26">
        <v>2</v>
      </c>
      <c r="N52" s="27" t="s">
        <v>885</v>
      </c>
      <c r="O52" s="28">
        <v>2494</v>
      </c>
      <c r="P52" s="28"/>
      <c r="Q52" s="28">
        <v>171</v>
      </c>
      <c r="R52" s="28">
        <v>226</v>
      </c>
      <c r="S52" s="28"/>
      <c r="T52" s="29" t="s">
        <v>385</v>
      </c>
      <c r="U52" s="18"/>
    </row>
    <row r="53" spans="2:21" ht="12.75">
      <c r="B53" s="19"/>
      <c r="C53" s="20"/>
      <c r="D53" s="21" t="s">
        <v>129</v>
      </c>
      <c r="E53" s="22" t="s">
        <v>510</v>
      </c>
      <c r="F53" s="22" t="s">
        <v>521</v>
      </c>
      <c r="G53" s="22" t="s">
        <v>940</v>
      </c>
      <c r="H53" s="22" t="s">
        <v>540</v>
      </c>
      <c r="I53" s="287" t="str">
        <f t="shared" si="0"/>
        <v>325i Cabrio Kat (2494 cm³, 170 PS) 1986-1987</v>
      </c>
      <c r="J53" s="23" t="s">
        <v>638</v>
      </c>
      <c r="K53" s="24" t="s">
        <v>623</v>
      </c>
      <c r="L53" s="25" t="s">
        <v>76</v>
      </c>
      <c r="M53" s="26">
        <v>2</v>
      </c>
      <c r="N53" s="27" t="s">
        <v>885</v>
      </c>
      <c r="O53" s="28">
        <v>2494</v>
      </c>
      <c r="P53" s="28"/>
      <c r="Q53" s="28">
        <v>170</v>
      </c>
      <c r="R53" s="28">
        <v>222</v>
      </c>
      <c r="S53" s="28"/>
      <c r="T53" s="29" t="s">
        <v>385</v>
      </c>
      <c r="U53" s="18"/>
    </row>
    <row r="54" spans="2:21" ht="12.75">
      <c r="B54" s="19"/>
      <c r="C54" s="20"/>
      <c r="D54" s="21" t="s">
        <v>129</v>
      </c>
      <c r="E54" s="22" t="s">
        <v>510</v>
      </c>
      <c r="F54" s="22" t="s">
        <v>521</v>
      </c>
      <c r="G54" s="22" t="s">
        <v>940</v>
      </c>
      <c r="H54" s="22" t="s">
        <v>973</v>
      </c>
      <c r="I54" s="287" t="str">
        <f t="shared" si="0"/>
        <v>320i Cabrio Kat (1990 cm³, 129 PS) 1987-1993</v>
      </c>
      <c r="J54" s="23" t="s">
        <v>783</v>
      </c>
      <c r="K54" s="24" t="s">
        <v>623</v>
      </c>
      <c r="L54" s="25" t="s">
        <v>76</v>
      </c>
      <c r="M54" s="26">
        <v>2</v>
      </c>
      <c r="N54" s="27" t="s">
        <v>885</v>
      </c>
      <c r="O54" s="28">
        <v>1990</v>
      </c>
      <c r="P54" s="28">
        <v>95</v>
      </c>
      <c r="Q54" s="28">
        <v>129</v>
      </c>
      <c r="R54" s="28">
        <v>164</v>
      </c>
      <c r="S54" s="28" t="s">
        <v>627</v>
      </c>
      <c r="T54" s="29" t="s">
        <v>385</v>
      </c>
      <c r="U54" s="18"/>
    </row>
    <row r="55" spans="2:21" ht="12.75">
      <c r="B55" s="19"/>
      <c r="C55" s="20"/>
      <c r="D55" s="21" t="s">
        <v>129</v>
      </c>
      <c r="E55" s="22" t="s">
        <v>510</v>
      </c>
      <c r="F55" s="22" t="s">
        <v>521</v>
      </c>
      <c r="G55" s="22" t="s">
        <v>940</v>
      </c>
      <c r="H55" s="22" t="s">
        <v>540</v>
      </c>
      <c r="I55" s="287" t="str">
        <f t="shared" si="0"/>
        <v>325i Cabrio Kat (2494 cm³, 170 PS) 1987-1993</v>
      </c>
      <c r="J55" s="23" t="s">
        <v>783</v>
      </c>
      <c r="K55" s="24" t="s">
        <v>623</v>
      </c>
      <c r="L55" s="25" t="s">
        <v>76</v>
      </c>
      <c r="M55" s="26">
        <v>2</v>
      </c>
      <c r="N55" s="27" t="s">
        <v>885</v>
      </c>
      <c r="O55" s="28">
        <v>2494</v>
      </c>
      <c r="P55" s="28">
        <v>125</v>
      </c>
      <c r="Q55" s="28">
        <v>170</v>
      </c>
      <c r="R55" s="28">
        <v>222</v>
      </c>
      <c r="S55" s="28" t="s">
        <v>627</v>
      </c>
      <c r="T55" s="29" t="s">
        <v>385</v>
      </c>
      <c r="U55" s="18"/>
    </row>
    <row r="56" spans="2:21" ht="13.5" thickBot="1">
      <c r="B56" s="19"/>
      <c r="C56" s="20"/>
      <c r="D56" s="21" t="s">
        <v>129</v>
      </c>
      <c r="E56" s="22" t="s">
        <v>510</v>
      </c>
      <c r="F56" s="22" t="s">
        <v>521</v>
      </c>
      <c r="G56" s="22" t="s">
        <v>940</v>
      </c>
      <c r="H56" s="22" t="s">
        <v>974</v>
      </c>
      <c r="I56" s="287" t="str">
        <f t="shared" si="0"/>
        <v>M3 Kat Cabrio (2302 cm³, 195 PS) 1988-1991</v>
      </c>
      <c r="J56" s="23" t="s">
        <v>876</v>
      </c>
      <c r="K56" s="24" t="s">
        <v>623</v>
      </c>
      <c r="L56" s="25" t="s">
        <v>76</v>
      </c>
      <c r="M56" s="26">
        <v>2</v>
      </c>
      <c r="N56" s="27" t="s">
        <v>885</v>
      </c>
      <c r="O56" s="28">
        <v>2302</v>
      </c>
      <c r="P56" s="28">
        <v>143</v>
      </c>
      <c r="Q56" s="28">
        <v>195</v>
      </c>
      <c r="R56" s="28">
        <v>230</v>
      </c>
      <c r="S56" s="28" t="s">
        <v>627</v>
      </c>
      <c r="T56" s="29" t="s">
        <v>463</v>
      </c>
      <c r="U56" s="18"/>
    </row>
    <row r="57" spans="2:21" ht="12.75">
      <c r="B57" s="30" t="s">
        <v>541</v>
      </c>
      <c r="C57" s="31" t="s">
        <v>542</v>
      </c>
      <c r="D57" s="32" t="s">
        <v>129</v>
      </c>
      <c r="E57" s="33" t="s">
        <v>510</v>
      </c>
      <c r="F57" s="33" t="s">
        <v>543</v>
      </c>
      <c r="G57" s="33" t="s">
        <v>945</v>
      </c>
      <c r="H57" s="33" t="s">
        <v>544</v>
      </c>
      <c r="I57" s="288" t="str">
        <f t="shared" si="0"/>
        <v>316i compact (1596 cm³, 102 PS) 1994-2000</v>
      </c>
      <c r="J57" s="228" t="s">
        <v>545</v>
      </c>
      <c r="K57" s="229" t="s">
        <v>623</v>
      </c>
      <c r="L57" s="34" t="s">
        <v>756</v>
      </c>
      <c r="M57" s="35">
        <v>3</v>
      </c>
      <c r="N57" s="36" t="s">
        <v>631</v>
      </c>
      <c r="O57" s="37">
        <v>1596</v>
      </c>
      <c r="P57" s="37">
        <v>75</v>
      </c>
      <c r="Q57" s="37">
        <v>102</v>
      </c>
      <c r="R57" s="37">
        <v>150</v>
      </c>
      <c r="S57" s="37"/>
      <c r="T57" s="269" t="s">
        <v>385</v>
      </c>
      <c r="U57" s="18"/>
    </row>
    <row r="58" spans="2:21" ht="12.75">
      <c r="B58" s="19"/>
      <c r="C58" s="20"/>
      <c r="D58" s="21" t="s">
        <v>129</v>
      </c>
      <c r="E58" s="22" t="s">
        <v>510</v>
      </c>
      <c r="F58" s="22" t="s">
        <v>543</v>
      </c>
      <c r="G58" s="22" t="s">
        <v>945</v>
      </c>
      <c r="H58" s="22" t="s">
        <v>546</v>
      </c>
      <c r="I58" s="287" t="str">
        <f t="shared" si="0"/>
        <v>318ti compact (1796 cm³, 140 PS) 1994-1999</v>
      </c>
      <c r="J58" s="23" t="s">
        <v>145</v>
      </c>
      <c r="K58" s="24" t="s">
        <v>623</v>
      </c>
      <c r="L58" s="25" t="s">
        <v>756</v>
      </c>
      <c r="M58" s="26">
        <v>3</v>
      </c>
      <c r="N58" s="27" t="s">
        <v>631</v>
      </c>
      <c r="O58" s="28">
        <v>1796</v>
      </c>
      <c r="P58" s="28">
        <v>103</v>
      </c>
      <c r="Q58" s="28">
        <v>140</v>
      </c>
      <c r="R58" s="28">
        <v>175</v>
      </c>
      <c r="S58" s="28"/>
      <c r="T58" s="29" t="s">
        <v>385</v>
      </c>
      <c r="U58" s="18"/>
    </row>
    <row r="59" spans="2:21" ht="12.75">
      <c r="B59" s="19"/>
      <c r="C59" s="20"/>
      <c r="D59" s="21" t="s">
        <v>129</v>
      </c>
      <c r="E59" s="22" t="s">
        <v>510</v>
      </c>
      <c r="F59" s="22" t="s">
        <v>543</v>
      </c>
      <c r="G59" s="22" t="s">
        <v>945</v>
      </c>
      <c r="H59" s="22" t="s">
        <v>547</v>
      </c>
      <c r="I59" s="287" t="str">
        <f t="shared" si="0"/>
        <v>323ti compact (2494 cm³, 170 PS) 1998-2000</v>
      </c>
      <c r="J59" s="23" t="s">
        <v>667</v>
      </c>
      <c r="K59" s="24" t="s">
        <v>623</v>
      </c>
      <c r="L59" s="25" t="s">
        <v>756</v>
      </c>
      <c r="M59" s="26">
        <v>3</v>
      </c>
      <c r="N59" s="27" t="s">
        <v>631</v>
      </c>
      <c r="O59" s="28">
        <v>2494</v>
      </c>
      <c r="P59" s="28">
        <v>125</v>
      </c>
      <c r="Q59" s="28">
        <v>170</v>
      </c>
      <c r="R59" s="28">
        <v>245</v>
      </c>
      <c r="S59" s="28"/>
      <c r="T59" s="29" t="s">
        <v>385</v>
      </c>
      <c r="U59" s="18"/>
    </row>
    <row r="60" spans="2:21" ht="12.75">
      <c r="B60" s="19"/>
      <c r="C60" s="20"/>
      <c r="D60" s="21" t="s">
        <v>129</v>
      </c>
      <c r="E60" s="22" t="s">
        <v>510</v>
      </c>
      <c r="F60" s="22" t="s">
        <v>543</v>
      </c>
      <c r="G60" s="22" t="s">
        <v>945</v>
      </c>
      <c r="H60" s="22" t="s">
        <v>548</v>
      </c>
      <c r="I60" s="287" t="str">
        <f t="shared" si="0"/>
        <v>318tds compact (1665 cm³, 90 PS) 1995-2000</v>
      </c>
      <c r="J60" s="23" t="s">
        <v>216</v>
      </c>
      <c r="K60" s="24" t="s">
        <v>623</v>
      </c>
      <c r="L60" s="25" t="s">
        <v>756</v>
      </c>
      <c r="M60" s="26">
        <v>3</v>
      </c>
      <c r="N60" s="27" t="s">
        <v>631</v>
      </c>
      <c r="O60" s="28">
        <v>1665</v>
      </c>
      <c r="P60" s="28">
        <v>66</v>
      </c>
      <c r="Q60" s="28">
        <v>90</v>
      </c>
      <c r="R60" s="28">
        <v>190</v>
      </c>
      <c r="S60" s="28"/>
      <c r="T60" s="29" t="s">
        <v>136</v>
      </c>
      <c r="U60" s="18"/>
    </row>
    <row r="61" spans="2:21" ht="12.75">
      <c r="B61" s="19"/>
      <c r="C61" s="20"/>
      <c r="D61" s="39" t="s">
        <v>129</v>
      </c>
      <c r="E61" s="40" t="s">
        <v>510</v>
      </c>
      <c r="F61" s="40" t="s">
        <v>543</v>
      </c>
      <c r="G61" s="40" t="s">
        <v>943</v>
      </c>
      <c r="H61" s="40" t="s">
        <v>522</v>
      </c>
      <c r="I61" s="289" t="str">
        <f t="shared" si="0"/>
        <v>316i (1596 cm³, 100 PS) 1991-1993</v>
      </c>
      <c r="J61" s="230" t="s">
        <v>657</v>
      </c>
      <c r="K61" s="41" t="s">
        <v>623</v>
      </c>
      <c r="L61" s="43" t="s">
        <v>832</v>
      </c>
      <c r="M61" s="44">
        <v>4</v>
      </c>
      <c r="N61" s="45" t="s">
        <v>631</v>
      </c>
      <c r="O61" s="46">
        <v>1596</v>
      </c>
      <c r="P61" s="46">
        <v>73</v>
      </c>
      <c r="Q61" s="46">
        <v>100</v>
      </c>
      <c r="R61" s="46">
        <v>141</v>
      </c>
      <c r="S61" s="46"/>
      <c r="T61" s="49" t="s">
        <v>385</v>
      </c>
      <c r="U61" s="18"/>
    </row>
    <row r="62" spans="2:21" ht="12.75">
      <c r="B62" s="19"/>
      <c r="C62" s="20"/>
      <c r="D62" s="21" t="s">
        <v>129</v>
      </c>
      <c r="E62" s="22" t="s">
        <v>510</v>
      </c>
      <c r="F62" s="22" t="s">
        <v>543</v>
      </c>
      <c r="G62" s="22" t="s">
        <v>943</v>
      </c>
      <c r="H62" s="22" t="s">
        <v>522</v>
      </c>
      <c r="I62" s="287" t="str">
        <f t="shared" si="0"/>
        <v>316i (1596 cm³, 102 PS) 1993-1998</v>
      </c>
      <c r="J62" s="23" t="s">
        <v>658</v>
      </c>
      <c r="K62" s="24" t="s">
        <v>623</v>
      </c>
      <c r="L62" s="25" t="s">
        <v>832</v>
      </c>
      <c r="M62" s="26">
        <v>4</v>
      </c>
      <c r="N62" s="27" t="s">
        <v>631</v>
      </c>
      <c r="O62" s="28">
        <v>1596</v>
      </c>
      <c r="P62" s="28">
        <v>75</v>
      </c>
      <c r="Q62" s="28">
        <v>102</v>
      </c>
      <c r="R62" s="28">
        <v>150</v>
      </c>
      <c r="S62" s="28"/>
      <c r="T62" s="29" t="s">
        <v>385</v>
      </c>
      <c r="U62" s="18"/>
    </row>
    <row r="63" spans="2:21" ht="12.75">
      <c r="B63" s="19"/>
      <c r="C63" s="20"/>
      <c r="D63" s="21" t="s">
        <v>129</v>
      </c>
      <c r="E63" s="22" t="s">
        <v>510</v>
      </c>
      <c r="F63" s="22" t="s">
        <v>543</v>
      </c>
      <c r="G63" s="22" t="s">
        <v>943</v>
      </c>
      <c r="H63" s="22" t="s">
        <v>514</v>
      </c>
      <c r="I63" s="287" t="str">
        <f t="shared" si="0"/>
        <v>318i (1796 cm³, 113 PS) 1991-1993</v>
      </c>
      <c r="J63" s="23" t="s">
        <v>657</v>
      </c>
      <c r="K63" s="24" t="s">
        <v>623</v>
      </c>
      <c r="L63" s="25" t="s">
        <v>832</v>
      </c>
      <c r="M63" s="26">
        <v>4</v>
      </c>
      <c r="N63" s="27" t="s">
        <v>631</v>
      </c>
      <c r="O63" s="28">
        <v>1796</v>
      </c>
      <c r="P63" s="28">
        <v>83</v>
      </c>
      <c r="Q63" s="28">
        <v>113</v>
      </c>
      <c r="R63" s="28">
        <v>162</v>
      </c>
      <c r="S63" s="28"/>
      <c r="T63" s="29" t="s">
        <v>385</v>
      </c>
      <c r="U63" s="18"/>
    </row>
    <row r="64" spans="2:21" ht="12.75">
      <c r="B64" s="19"/>
      <c r="C64" s="20"/>
      <c r="D64" s="21" t="s">
        <v>129</v>
      </c>
      <c r="E64" s="22" t="s">
        <v>510</v>
      </c>
      <c r="F64" s="22" t="s">
        <v>543</v>
      </c>
      <c r="G64" s="22" t="s">
        <v>943</v>
      </c>
      <c r="H64" s="22" t="s">
        <v>514</v>
      </c>
      <c r="I64" s="287" t="str">
        <f t="shared" si="0"/>
        <v>318i (1796 cm³, 115 PS) 1993-1998</v>
      </c>
      <c r="J64" s="23" t="s">
        <v>658</v>
      </c>
      <c r="K64" s="24" t="s">
        <v>623</v>
      </c>
      <c r="L64" s="25" t="s">
        <v>832</v>
      </c>
      <c r="M64" s="26">
        <v>4</v>
      </c>
      <c r="N64" s="27" t="s">
        <v>631</v>
      </c>
      <c r="O64" s="28">
        <v>1796</v>
      </c>
      <c r="P64" s="28">
        <v>85</v>
      </c>
      <c r="Q64" s="28">
        <v>115</v>
      </c>
      <c r="R64" s="28">
        <v>168</v>
      </c>
      <c r="S64" s="28"/>
      <c r="T64" s="29" t="s">
        <v>385</v>
      </c>
      <c r="U64" s="18"/>
    </row>
    <row r="65" spans="2:21" ht="12.75">
      <c r="B65" s="19"/>
      <c r="C65" s="20"/>
      <c r="D65" s="21" t="s">
        <v>129</v>
      </c>
      <c r="E65" s="22" t="s">
        <v>510</v>
      </c>
      <c r="F65" s="22" t="s">
        <v>543</v>
      </c>
      <c r="G65" s="22" t="s">
        <v>943</v>
      </c>
      <c r="H65" s="22" t="s">
        <v>524</v>
      </c>
      <c r="I65" s="287" t="str">
        <f t="shared" si="0"/>
        <v>318is (1796 cm³, 140 PS) 1993-1994</v>
      </c>
      <c r="J65" s="23" t="s">
        <v>637</v>
      </c>
      <c r="K65" s="24" t="s">
        <v>623</v>
      </c>
      <c r="L65" s="25" t="s">
        <v>832</v>
      </c>
      <c r="M65" s="26">
        <v>4</v>
      </c>
      <c r="N65" s="27" t="s">
        <v>631</v>
      </c>
      <c r="O65" s="28">
        <v>1796</v>
      </c>
      <c r="P65" s="28">
        <v>103</v>
      </c>
      <c r="Q65" s="28">
        <v>140</v>
      </c>
      <c r="R65" s="28">
        <v>175</v>
      </c>
      <c r="S65" s="28"/>
      <c r="T65" s="29" t="s">
        <v>385</v>
      </c>
      <c r="U65" s="18"/>
    </row>
    <row r="66" spans="2:21" ht="12.75">
      <c r="B66" s="19"/>
      <c r="C66" s="20"/>
      <c r="D66" s="21" t="s">
        <v>129</v>
      </c>
      <c r="E66" s="22" t="s">
        <v>510</v>
      </c>
      <c r="F66" s="22" t="s">
        <v>543</v>
      </c>
      <c r="G66" s="22" t="s">
        <v>943</v>
      </c>
      <c r="H66" s="22" t="s">
        <v>516</v>
      </c>
      <c r="I66" s="287" t="str">
        <f t="shared" si="0"/>
        <v>320i (1991 cm³, 150 PS) 1991-1998</v>
      </c>
      <c r="J66" s="23" t="s">
        <v>549</v>
      </c>
      <c r="K66" s="24" t="s">
        <v>623</v>
      </c>
      <c r="L66" s="25" t="s">
        <v>832</v>
      </c>
      <c r="M66" s="26">
        <v>4</v>
      </c>
      <c r="N66" s="27" t="s">
        <v>885</v>
      </c>
      <c r="O66" s="28">
        <v>1991</v>
      </c>
      <c r="P66" s="28">
        <v>110</v>
      </c>
      <c r="Q66" s="28">
        <v>150</v>
      </c>
      <c r="R66" s="28">
        <v>190</v>
      </c>
      <c r="S66" s="28"/>
      <c r="T66" s="29" t="s">
        <v>385</v>
      </c>
      <c r="U66" s="18"/>
    </row>
    <row r="67" spans="2:21" ht="12.75">
      <c r="B67" s="19"/>
      <c r="C67" s="20"/>
      <c r="D67" s="21" t="s">
        <v>129</v>
      </c>
      <c r="E67" s="22" t="s">
        <v>510</v>
      </c>
      <c r="F67" s="22" t="s">
        <v>543</v>
      </c>
      <c r="G67" s="22" t="s">
        <v>943</v>
      </c>
      <c r="H67" s="22" t="s">
        <v>518</v>
      </c>
      <c r="I67" s="287" t="str">
        <f t="shared" si="0"/>
        <v>323i (2494 cm³, 170 PS) 1995-1998</v>
      </c>
      <c r="J67" s="23" t="s">
        <v>459</v>
      </c>
      <c r="K67" s="24" t="s">
        <v>623</v>
      </c>
      <c r="L67" s="25" t="s">
        <v>832</v>
      </c>
      <c r="M67" s="26">
        <v>4</v>
      </c>
      <c r="N67" s="27" t="s">
        <v>885</v>
      </c>
      <c r="O67" s="28">
        <v>2494</v>
      </c>
      <c r="P67" s="28">
        <v>125</v>
      </c>
      <c r="Q67" s="28">
        <v>170</v>
      </c>
      <c r="R67" s="28">
        <v>245</v>
      </c>
      <c r="S67" s="28"/>
      <c r="T67" s="29" t="s">
        <v>385</v>
      </c>
      <c r="U67" s="18"/>
    </row>
    <row r="68" spans="2:21" ht="12.75">
      <c r="B68" s="19"/>
      <c r="C68" s="20"/>
      <c r="D68" s="21" t="s">
        <v>129</v>
      </c>
      <c r="E68" s="22" t="s">
        <v>510</v>
      </c>
      <c r="F68" s="22" t="s">
        <v>543</v>
      </c>
      <c r="G68" s="22" t="s">
        <v>943</v>
      </c>
      <c r="H68" s="22" t="s">
        <v>525</v>
      </c>
      <c r="I68" s="287" t="str">
        <f t="shared" si="0"/>
        <v>325i (2494 cm³, 192 PS) 1991-1995</v>
      </c>
      <c r="J68" s="23" t="s">
        <v>550</v>
      </c>
      <c r="K68" s="24" t="s">
        <v>623</v>
      </c>
      <c r="L68" s="25" t="s">
        <v>832</v>
      </c>
      <c r="M68" s="26">
        <v>4</v>
      </c>
      <c r="N68" s="27" t="s">
        <v>885</v>
      </c>
      <c r="O68" s="28">
        <v>2494</v>
      </c>
      <c r="P68" s="28">
        <v>141</v>
      </c>
      <c r="Q68" s="28">
        <v>192</v>
      </c>
      <c r="R68" s="28">
        <v>245</v>
      </c>
      <c r="S68" s="28"/>
      <c r="T68" s="29" t="s">
        <v>385</v>
      </c>
      <c r="U68" s="18"/>
    </row>
    <row r="69" spans="2:21" ht="12.75">
      <c r="B69" s="19"/>
      <c r="C69" s="20"/>
      <c r="D69" s="21" t="s">
        <v>129</v>
      </c>
      <c r="E69" s="22" t="s">
        <v>510</v>
      </c>
      <c r="F69" s="22" t="s">
        <v>543</v>
      </c>
      <c r="G69" s="22" t="s">
        <v>943</v>
      </c>
      <c r="H69" s="22" t="s">
        <v>551</v>
      </c>
      <c r="I69" s="287" t="str">
        <f t="shared" si="0"/>
        <v>328i (2793 cm³, 193 PS) 1995-1998</v>
      </c>
      <c r="J69" s="23" t="s">
        <v>459</v>
      </c>
      <c r="K69" s="24" t="s">
        <v>623</v>
      </c>
      <c r="L69" s="25" t="s">
        <v>832</v>
      </c>
      <c r="M69" s="26">
        <v>4</v>
      </c>
      <c r="N69" s="27" t="s">
        <v>885</v>
      </c>
      <c r="O69" s="28">
        <v>2793</v>
      </c>
      <c r="P69" s="28">
        <v>142</v>
      </c>
      <c r="Q69" s="28">
        <v>193</v>
      </c>
      <c r="R69" s="28">
        <v>280</v>
      </c>
      <c r="S69" s="28"/>
      <c r="T69" s="29" t="s">
        <v>385</v>
      </c>
      <c r="U69" s="18"/>
    </row>
    <row r="70" spans="2:21" ht="12.75">
      <c r="B70" s="19"/>
      <c r="C70" s="20"/>
      <c r="D70" s="21" t="s">
        <v>129</v>
      </c>
      <c r="E70" s="22" t="s">
        <v>510</v>
      </c>
      <c r="F70" s="22" t="s">
        <v>543</v>
      </c>
      <c r="G70" s="22" t="s">
        <v>943</v>
      </c>
      <c r="H70" s="22" t="s">
        <v>530</v>
      </c>
      <c r="I70" s="287" t="str">
        <f t="shared" si="0"/>
        <v>M3 (2990 cm³, 286 PS) 1994-1995</v>
      </c>
      <c r="J70" s="23" t="s">
        <v>880</v>
      </c>
      <c r="K70" s="24" t="s">
        <v>623</v>
      </c>
      <c r="L70" s="25" t="s">
        <v>832</v>
      </c>
      <c r="M70" s="26">
        <v>4</v>
      </c>
      <c r="N70" s="27" t="s">
        <v>885</v>
      </c>
      <c r="O70" s="28">
        <v>2990</v>
      </c>
      <c r="P70" s="28">
        <v>210</v>
      </c>
      <c r="Q70" s="28">
        <v>286</v>
      </c>
      <c r="R70" s="28">
        <v>320</v>
      </c>
      <c r="S70" s="28"/>
      <c r="T70" s="29" t="s">
        <v>385</v>
      </c>
      <c r="U70" s="18"/>
    </row>
    <row r="71" spans="2:21" ht="12.75">
      <c r="B71" s="19"/>
      <c r="C71" s="20"/>
      <c r="D71" s="21" t="s">
        <v>129</v>
      </c>
      <c r="E71" s="22" t="s">
        <v>510</v>
      </c>
      <c r="F71" s="22" t="s">
        <v>543</v>
      </c>
      <c r="G71" s="22" t="s">
        <v>943</v>
      </c>
      <c r="H71" s="22" t="s">
        <v>530</v>
      </c>
      <c r="I71" s="287" t="str">
        <f t="shared" si="0"/>
        <v>M3 (3201 cm³, 321 PS) 1995-1998</v>
      </c>
      <c r="J71" s="23" t="s">
        <v>459</v>
      </c>
      <c r="K71" s="24" t="s">
        <v>623</v>
      </c>
      <c r="L71" s="25" t="s">
        <v>832</v>
      </c>
      <c r="M71" s="26">
        <v>4</v>
      </c>
      <c r="N71" s="27" t="s">
        <v>885</v>
      </c>
      <c r="O71" s="28">
        <v>3201</v>
      </c>
      <c r="P71" s="28">
        <v>236</v>
      </c>
      <c r="Q71" s="28">
        <v>321</v>
      </c>
      <c r="R71" s="28">
        <v>350</v>
      </c>
      <c r="S71" s="28"/>
      <c r="T71" s="29" t="s">
        <v>385</v>
      </c>
      <c r="U71" s="18"/>
    </row>
    <row r="72" spans="2:21" ht="12.75">
      <c r="B72" s="19"/>
      <c r="C72" s="20"/>
      <c r="D72" s="21" t="s">
        <v>129</v>
      </c>
      <c r="E72" s="22" t="s">
        <v>510</v>
      </c>
      <c r="F72" s="22" t="s">
        <v>543</v>
      </c>
      <c r="G72" s="22" t="s">
        <v>943</v>
      </c>
      <c r="H72" s="22" t="s">
        <v>552</v>
      </c>
      <c r="I72" s="287" t="str">
        <f t="shared" si="0"/>
        <v>318tds (1665 cm³, 90 PS) 1994-1998</v>
      </c>
      <c r="J72" s="23" t="s">
        <v>785</v>
      </c>
      <c r="K72" s="24" t="s">
        <v>623</v>
      </c>
      <c r="L72" s="25" t="s">
        <v>832</v>
      </c>
      <c r="M72" s="26">
        <v>4</v>
      </c>
      <c r="N72" s="27" t="s">
        <v>631</v>
      </c>
      <c r="O72" s="28">
        <v>1665</v>
      </c>
      <c r="P72" s="28">
        <v>66</v>
      </c>
      <c r="Q72" s="28">
        <v>90</v>
      </c>
      <c r="R72" s="28">
        <v>190</v>
      </c>
      <c r="S72" s="28"/>
      <c r="T72" s="29" t="s">
        <v>136</v>
      </c>
      <c r="U72" s="18"/>
    </row>
    <row r="73" spans="2:21" ht="12.75">
      <c r="B73" s="19"/>
      <c r="C73" s="20"/>
      <c r="D73" s="21" t="s">
        <v>129</v>
      </c>
      <c r="E73" s="22" t="s">
        <v>510</v>
      </c>
      <c r="F73" s="22" t="s">
        <v>543</v>
      </c>
      <c r="G73" s="22" t="s">
        <v>943</v>
      </c>
      <c r="H73" s="22" t="s">
        <v>553</v>
      </c>
      <c r="I73" s="287" t="str">
        <f t="shared" si="0"/>
        <v>325td (2498 cm³, 115 PS) 1992-1998</v>
      </c>
      <c r="J73" s="23" t="s">
        <v>554</v>
      </c>
      <c r="K73" s="24" t="s">
        <v>623</v>
      </c>
      <c r="L73" s="25" t="s">
        <v>832</v>
      </c>
      <c r="M73" s="26">
        <v>4</v>
      </c>
      <c r="N73" s="27" t="s">
        <v>885</v>
      </c>
      <c r="O73" s="28">
        <v>2498</v>
      </c>
      <c r="P73" s="28">
        <v>85</v>
      </c>
      <c r="Q73" s="28">
        <v>115</v>
      </c>
      <c r="R73" s="28">
        <v>222</v>
      </c>
      <c r="S73" s="28"/>
      <c r="T73" s="29" t="s">
        <v>136</v>
      </c>
      <c r="U73" s="18"/>
    </row>
    <row r="74" spans="2:21" ht="12.75">
      <c r="B74" s="19"/>
      <c r="C74" s="20"/>
      <c r="D74" s="21" t="s">
        <v>129</v>
      </c>
      <c r="E74" s="22" t="s">
        <v>510</v>
      </c>
      <c r="F74" s="22" t="s">
        <v>543</v>
      </c>
      <c r="G74" s="22" t="s">
        <v>943</v>
      </c>
      <c r="H74" s="22" t="s">
        <v>555</v>
      </c>
      <c r="I74" s="287" t="str">
        <f t="shared" si="0"/>
        <v>325tds (2498 cm³, 143 PS) 1993-1998</v>
      </c>
      <c r="J74" s="23" t="s">
        <v>658</v>
      </c>
      <c r="K74" s="24" t="s">
        <v>623</v>
      </c>
      <c r="L74" s="25" t="s">
        <v>832</v>
      </c>
      <c r="M74" s="26">
        <v>4</v>
      </c>
      <c r="N74" s="27" t="s">
        <v>885</v>
      </c>
      <c r="O74" s="28">
        <v>2498</v>
      </c>
      <c r="P74" s="28">
        <v>105</v>
      </c>
      <c r="Q74" s="28">
        <v>143</v>
      </c>
      <c r="R74" s="28">
        <v>260</v>
      </c>
      <c r="S74" s="28"/>
      <c r="T74" s="29" t="s">
        <v>136</v>
      </c>
      <c r="U74" s="18"/>
    </row>
    <row r="75" spans="2:21" ht="12.75">
      <c r="B75" s="19"/>
      <c r="C75" s="20"/>
      <c r="D75" s="39" t="s">
        <v>129</v>
      </c>
      <c r="E75" s="40" t="s">
        <v>510</v>
      </c>
      <c r="F75" s="40" t="s">
        <v>543</v>
      </c>
      <c r="G75" s="40" t="s">
        <v>942</v>
      </c>
      <c r="H75" s="40" t="s">
        <v>556</v>
      </c>
      <c r="I75" s="289" t="str">
        <f t="shared" si="0"/>
        <v>316i touring (1596 cm³, 102 PS) 1997-1999</v>
      </c>
      <c r="J75" s="230" t="s">
        <v>142</v>
      </c>
      <c r="K75" s="41" t="s">
        <v>623</v>
      </c>
      <c r="L75" s="43" t="s">
        <v>757</v>
      </c>
      <c r="M75" s="44">
        <v>5</v>
      </c>
      <c r="N75" s="45" t="s">
        <v>631</v>
      </c>
      <c r="O75" s="46">
        <v>1596</v>
      </c>
      <c r="P75" s="46">
        <v>75</v>
      </c>
      <c r="Q75" s="46">
        <v>102</v>
      </c>
      <c r="R75" s="46">
        <v>150</v>
      </c>
      <c r="S75" s="46"/>
      <c r="T75" s="49" t="s">
        <v>385</v>
      </c>
      <c r="U75" s="18"/>
    </row>
    <row r="76" spans="2:21" ht="12.75">
      <c r="B76" s="19"/>
      <c r="C76" s="20"/>
      <c r="D76" s="21" t="s">
        <v>129</v>
      </c>
      <c r="E76" s="22" t="s">
        <v>510</v>
      </c>
      <c r="F76" s="22" t="s">
        <v>543</v>
      </c>
      <c r="G76" s="22" t="s">
        <v>942</v>
      </c>
      <c r="H76" s="22" t="s">
        <v>557</v>
      </c>
      <c r="I76" s="287" t="str">
        <f t="shared" si="0"/>
        <v>318i touring (1796 cm³, 115 PS) 1996-1999</v>
      </c>
      <c r="J76" s="23" t="s">
        <v>144</v>
      </c>
      <c r="K76" s="24" t="s">
        <v>623</v>
      </c>
      <c r="L76" s="25" t="s">
        <v>757</v>
      </c>
      <c r="M76" s="26">
        <v>5</v>
      </c>
      <c r="N76" s="27" t="s">
        <v>631</v>
      </c>
      <c r="O76" s="28">
        <v>1796</v>
      </c>
      <c r="P76" s="28">
        <v>85</v>
      </c>
      <c r="Q76" s="28">
        <v>115</v>
      </c>
      <c r="R76" s="28">
        <v>168</v>
      </c>
      <c r="S76" s="28"/>
      <c r="T76" s="29" t="s">
        <v>385</v>
      </c>
      <c r="U76" s="18"/>
    </row>
    <row r="77" spans="2:21" ht="12.75">
      <c r="B77" s="19"/>
      <c r="C77" s="20"/>
      <c r="D77" s="21" t="s">
        <v>129</v>
      </c>
      <c r="E77" s="22" t="s">
        <v>510</v>
      </c>
      <c r="F77" s="22" t="s">
        <v>543</v>
      </c>
      <c r="G77" s="22" t="s">
        <v>942</v>
      </c>
      <c r="H77" s="22" t="s">
        <v>558</v>
      </c>
      <c r="I77" s="287" t="str">
        <f t="shared" si="0"/>
        <v>320i touring (1991 cm³, 150 PS) 1995-1999</v>
      </c>
      <c r="J77" s="23" t="s">
        <v>642</v>
      </c>
      <c r="K77" s="24" t="s">
        <v>623</v>
      </c>
      <c r="L77" s="25" t="s">
        <v>757</v>
      </c>
      <c r="M77" s="26">
        <v>5</v>
      </c>
      <c r="N77" s="27" t="s">
        <v>885</v>
      </c>
      <c r="O77" s="28">
        <v>1991</v>
      </c>
      <c r="P77" s="28">
        <v>110</v>
      </c>
      <c r="Q77" s="28">
        <v>150</v>
      </c>
      <c r="R77" s="28">
        <v>190</v>
      </c>
      <c r="S77" s="28"/>
      <c r="T77" s="29" t="s">
        <v>385</v>
      </c>
      <c r="U77" s="18"/>
    </row>
    <row r="78" spans="2:21" ht="12.75">
      <c r="B78" s="19"/>
      <c r="C78" s="20"/>
      <c r="D78" s="21" t="s">
        <v>129</v>
      </c>
      <c r="E78" s="22" t="s">
        <v>510</v>
      </c>
      <c r="F78" s="22" t="s">
        <v>543</v>
      </c>
      <c r="G78" s="22" t="s">
        <v>942</v>
      </c>
      <c r="H78" s="22" t="s">
        <v>559</v>
      </c>
      <c r="I78" s="287" t="str">
        <f aca="true" t="shared" si="1" ref="I78:I141">H78&amp;" ("&amp;O78&amp;" cm³, "&amp;Q78&amp;" PS) "&amp;J78</f>
        <v>323i touring (2494 cm³, 170 PS) 1996-1999</v>
      </c>
      <c r="J78" s="23" t="s">
        <v>144</v>
      </c>
      <c r="K78" s="24" t="s">
        <v>623</v>
      </c>
      <c r="L78" s="25" t="s">
        <v>757</v>
      </c>
      <c r="M78" s="26">
        <v>5</v>
      </c>
      <c r="N78" s="27" t="s">
        <v>885</v>
      </c>
      <c r="O78" s="28">
        <v>2494</v>
      </c>
      <c r="P78" s="28">
        <v>125</v>
      </c>
      <c r="Q78" s="28">
        <v>170</v>
      </c>
      <c r="R78" s="28">
        <v>245</v>
      </c>
      <c r="S78" s="28"/>
      <c r="T78" s="29" t="s">
        <v>385</v>
      </c>
      <c r="U78" s="18"/>
    </row>
    <row r="79" spans="2:21" ht="12.75">
      <c r="B79" s="19"/>
      <c r="C79" s="20"/>
      <c r="D79" s="21" t="s">
        <v>129</v>
      </c>
      <c r="E79" s="22" t="s">
        <v>510</v>
      </c>
      <c r="F79" s="22" t="s">
        <v>543</v>
      </c>
      <c r="G79" s="22" t="s">
        <v>942</v>
      </c>
      <c r="H79" s="22" t="s">
        <v>560</v>
      </c>
      <c r="I79" s="287" t="str">
        <f t="shared" si="1"/>
        <v>328i touring (2793 cm³, 193 PS) 1995-1999</v>
      </c>
      <c r="J79" s="23" t="s">
        <v>642</v>
      </c>
      <c r="K79" s="24" t="s">
        <v>623</v>
      </c>
      <c r="L79" s="25" t="s">
        <v>757</v>
      </c>
      <c r="M79" s="26">
        <v>5</v>
      </c>
      <c r="N79" s="27" t="s">
        <v>885</v>
      </c>
      <c r="O79" s="28">
        <v>2793</v>
      </c>
      <c r="P79" s="28">
        <v>142</v>
      </c>
      <c r="Q79" s="28">
        <v>193</v>
      </c>
      <c r="R79" s="28">
        <v>280</v>
      </c>
      <c r="S79" s="28"/>
      <c r="T79" s="29" t="s">
        <v>385</v>
      </c>
      <c r="U79" s="18"/>
    </row>
    <row r="80" spans="2:21" ht="12.75">
      <c r="B80" s="19"/>
      <c r="C80" s="20"/>
      <c r="D80" s="21" t="s">
        <v>129</v>
      </c>
      <c r="E80" s="22" t="s">
        <v>510</v>
      </c>
      <c r="F80" s="22" t="s">
        <v>543</v>
      </c>
      <c r="G80" s="22" t="s">
        <v>942</v>
      </c>
      <c r="H80" s="22" t="s">
        <v>561</v>
      </c>
      <c r="I80" s="287" t="str">
        <f t="shared" si="1"/>
        <v>318tds touring (1665 cm³, 90 PS) 1995-1999</v>
      </c>
      <c r="J80" s="23" t="s">
        <v>642</v>
      </c>
      <c r="K80" s="24" t="s">
        <v>623</v>
      </c>
      <c r="L80" s="25" t="s">
        <v>757</v>
      </c>
      <c r="M80" s="26">
        <v>5</v>
      </c>
      <c r="N80" s="27" t="s">
        <v>631</v>
      </c>
      <c r="O80" s="28">
        <v>1665</v>
      </c>
      <c r="P80" s="28">
        <v>66</v>
      </c>
      <c r="Q80" s="28">
        <v>90</v>
      </c>
      <c r="R80" s="28">
        <v>190</v>
      </c>
      <c r="S80" s="28"/>
      <c r="T80" s="29" t="s">
        <v>136</v>
      </c>
      <c r="U80" s="18"/>
    </row>
    <row r="81" spans="2:21" ht="12.75">
      <c r="B81" s="19"/>
      <c r="C81" s="20"/>
      <c r="D81" s="21" t="s">
        <v>129</v>
      </c>
      <c r="E81" s="22" t="s">
        <v>510</v>
      </c>
      <c r="F81" s="22" t="s">
        <v>543</v>
      </c>
      <c r="G81" s="22" t="s">
        <v>942</v>
      </c>
      <c r="H81" s="22" t="s">
        <v>562</v>
      </c>
      <c r="I81" s="287" t="str">
        <f t="shared" si="1"/>
        <v>325tds touring (2498 cm³, 143 PS) 1995-1999</v>
      </c>
      <c r="J81" s="23" t="s">
        <v>642</v>
      </c>
      <c r="K81" s="24" t="s">
        <v>623</v>
      </c>
      <c r="L81" s="25" t="s">
        <v>757</v>
      </c>
      <c r="M81" s="26">
        <v>5</v>
      </c>
      <c r="N81" s="27" t="s">
        <v>885</v>
      </c>
      <c r="O81" s="28">
        <v>2498</v>
      </c>
      <c r="P81" s="28">
        <v>105</v>
      </c>
      <c r="Q81" s="28">
        <v>143</v>
      </c>
      <c r="R81" s="28">
        <v>260</v>
      </c>
      <c r="S81" s="28"/>
      <c r="T81" s="29" t="s">
        <v>136</v>
      </c>
      <c r="U81" s="18"/>
    </row>
    <row r="82" spans="2:21" ht="12.75">
      <c r="B82" s="19"/>
      <c r="C82" s="20"/>
      <c r="D82" s="39" t="s">
        <v>129</v>
      </c>
      <c r="E82" s="40" t="s">
        <v>510</v>
      </c>
      <c r="F82" s="40" t="s">
        <v>543</v>
      </c>
      <c r="G82" s="40" t="s">
        <v>944</v>
      </c>
      <c r="H82" s="40" t="s">
        <v>563</v>
      </c>
      <c r="I82" s="289" t="str">
        <f t="shared" si="1"/>
        <v>316i Coupé (1596 cm³, 102 PS) 1993-1999</v>
      </c>
      <c r="J82" s="230" t="s">
        <v>784</v>
      </c>
      <c r="K82" s="41" t="s">
        <v>623</v>
      </c>
      <c r="L82" s="43" t="s">
        <v>384</v>
      </c>
      <c r="M82" s="44">
        <v>2</v>
      </c>
      <c r="N82" s="45" t="s">
        <v>631</v>
      </c>
      <c r="O82" s="46">
        <v>1596</v>
      </c>
      <c r="P82" s="46">
        <v>75</v>
      </c>
      <c r="Q82" s="46">
        <v>102</v>
      </c>
      <c r="R82" s="46">
        <v>150</v>
      </c>
      <c r="S82" s="46"/>
      <c r="T82" s="49" t="s">
        <v>385</v>
      </c>
      <c r="U82" s="18"/>
    </row>
    <row r="83" spans="2:21" ht="12.75">
      <c r="B83" s="19"/>
      <c r="C83" s="20"/>
      <c r="D83" s="21" t="s">
        <v>129</v>
      </c>
      <c r="E83" s="22" t="s">
        <v>510</v>
      </c>
      <c r="F83" s="22" t="s">
        <v>543</v>
      </c>
      <c r="G83" s="22" t="s">
        <v>944</v>
      </c>
      <c r="H83" s="22" t="s">
        <v>564</v>
      </c>
      <c r="I83" s="287" t="str">
        <f t="shared" si="1"/>
        <v>318is Coupé (1895 cm³, 140 PS) 1992-1999</v>
      </c>
      <c r="J83" s="23" t="s">
        <v>565</v>
      </c>
      <c r="K83" s="24" t="s">
        <v>623</v>
      </c>
      <c r="L83" s="25" t="s">
        <v>384</v>
      </c>
      <c r="M83" s="26">
        <v>2</v>
      </c>
      <c r="N83" s="27" t="s">
        <v>631</v>
      </c>
      <c r="O83" s="28">
        <v>1895</v>
      </c>
      <c r="P83" s="28">
        <v>103</v>
      </c>
      <c r="Q83" s="28">
        <v>140</v>
      </c>
      <c r="R83" s="28">
        <v>175</v>
      </c>
      <c r="S83" s="28"/>
      <c r="T83" s="29" t="s">
        <v>385</v>
      </c>
      <c r="U83" s="18"/>
    </row>
    <row r="84" spans="2:21" ht="12.75">
      <c r="B84" s="19"/>
      <c r="C84" s="20"/>
      <c r="D84" s="21" t="s">
        <v>129</v>
      </c>
      <c r="E84" s="22" t="s">
        <v>510</v>
      </c>
      <c r="F84" s="22" t="s">
        <v>543</v>
      </c>
      <c r="G84" s="22" t="s">
        <v>944</v>
      </c>
      <c r="H84" s="22" t="s">
        <v>566</v>
      </c>
      <c r="I84" s="287" t="str">
        <f t="shared" si="1"/>
        <v>320i Coupé (1991 cm³, 150 PS) 1992-1999</v>
      </c>
      <c r="J84" s="23" t="s">
        <v>565</v>
      </c>
      <c r="K84" s="24" t="s">
        <v>623</v>
      </c>
      <c r="L84" s="25" t="s">
        <v>384</v>
      </c>
      <c r="M84" s="26">
        <v>2</v>
      </c>
      <c r="N84" s="27" t="s">
        <v>885</v>
      </c>
      <c r="O84" s="28">
        <v>1991</v>
      </c>
      <c r="P84" s="28">
        <v>110</v>
      </c>
      <c r="Q84" s="28">
        <v>150</v>
      </c>
      <c r="R84" s="28">
        <v>190</v>
      </c>
      <c r="S84" s="28"/>
      <c r="T84" s="29" t="s">
        <v>385</v>
      </c>
      <c r="U84" s="18"/>
    </row>
    <row r="85" spans="2:21" ht="12.75">
      <c r="B85" s="19"/>
      <c r="C85" s="20"/>
      <c r="D85" s="21" t="s">
        <v>129</v>
      </c>
      <c r="E85" s="22" t="s">
        <v>510</v>
      </c>
      <c r="F85" s="22" t="s">
        <v>543</v>
      </c>
      <c r="G85" s="22" t="s">
        <v>944</v>
      </c>
      <c r="H85" s="22" t="s">
        <v>567</v>
      </c>
      <c r="I85" s="287" t="str">
        <f t="shared" si="1"/>
        <v>323i Coupé (2494 cm³, 170 PS) 1995-1999</v>
      </c>
      <c r="J85" s="23" t="s">
        <v>642</v>
      </c>
      <c r="K85" s="24" t="s">
        <v>623</v>
      </c>
      <c r="L85" s="25" t="s">
        <v>384</v>
      </c>
      <c r="M85" s="26">
        <v>2</v>
      </c>
      <c r="N85" s="27" t="s">
        <v>885</v>
      </c>
      <c r="O85" s="28">
        <v>2494</v>
      </c>
      <c r="P85" s="28">
        <v>125</v>
      </c>
      <c r="Q85" s="28">
        <v>170</v>
      </c>
      <c r="R85" s="28">
        <v>245</v>
      </c>
      <c r="S85" s="28"/>
      <c r="T85" s="29" t="s">
        <v>385</v>
      </c>
      <c r="U85" s="18"/>
    </row>
    <row r="86" spans="2:21" ht="12.75">
      <c r="B86" s="19"/>
      <c r="C86" s="20"/>
      <c r="D86" s="21" t="s">
        <v>129</v>
      </c>
      <c r="E86" s="22" t="s">
        <v>510</v>
      </c>
      <c r="F86" s="22" t="s">
        <v>543</v>
      </c>
      <c r="G86" s="22" t="s">
        <v>944</v>
      </c>
      <c r="H86" s="22" t="s">
        <v>568</v>
      </c>
      <c r="I86" s="287" t="str">
        <f t="shared" si="1"/>
        <v>325i Coupé (2494 cm³, 192 PS) 1992-1995</v>
      </c>
      <c r="J86" s="23" t="s">
        <v>879</v>
      </c>
      <c r="K86" s="24" t="s">
        <v>623</v>
      </c>
      <c r="L86" s="25" t="s">
        <v>384</v>
      </c>
      <c r="M86" s="26">
        <v>2</v>
      </c>
      <c r="N86" s="27" t="s">
        <v>885</v>
      </c>
      <c r="O86" s="28">
        <v>2494</v>
      </c>
      <c r="P86" s="28">
        <v>141</v>
      </c>
      <c r="Q86" s="28">
        <v>192</v>
      </c>
      <c r="R86" s="28">
        <v>245</v>
      </c>
      <c r="S86" s="28"/>
      <c r="T86" s="29" t="s">
        <v>385</v>
      </c>
      <c r="U86" s="18"/>
    </row>
    <row r="87" spans="2:21" ht="12.75">
      <c r="B87" s="19"/>
      <c r="C87" s="20"/>
      <c r="D87" s="21" t="s">
        <v>129</v>
      </c>
      <c r="E87" s="22" t="s">
        <v>510</v>
      </c>
      <c r="F87" s="22" t="s">
        <v>543</v>
      </c>
      <c r="G87" s="22" t="s">
        <v>944</v>
      </c>
      <c r="H87" s="22" t="s">
        <v>569</v>
      </c>
      <c r="I87" s="287" t="str">
        <f t="shared" si="1"/>
        <v>328i Coupé (2793 cm³, 193 PS) 1995-1999</v>
      </c>
      <c r="J87" s="23" t="s">
        <v>642</v>
      </c>
      <c r="K87" s="24" t="s">
        <v>623</v>
      </c>
      <c r="L87" s="25" t="s">
        <v>384</v>
      </c>
      <c r="M87" s="26">
        <v>2</v>
      </c>
      <c r="N87" s="27" t="s">
        <v>885</v>
      </c>
      <c r="O87" s="28">
        <v>2793</v>
      </c>
      <c r="P87" s="28">
        <v>142</v>
      </c>
      <c r="Q87" s="28">
        <v>193</v>
      </c>
      <c r="R87" s="28">
        <v>280</v>
      </c>
      <c r="S87" s="28"/>
      <c r="T87" s="29" t="s">
        <v>385</v>
      </c>
      <c r="U87" s="18"/>
    </row>
    <row r="88" spans="2:21" ht="12.75">
      <c r="B88" s="19"/>
      <c r="C88" s="20"/>
      <c r="D88" s="21" t="s">
        <v>129</v>
      </c>
      <c r="E88" s="22" t="s">
        <v>510</v>
      </c>
      <c r="F88" s="22" t="s">
        <v>543</v>
      </c>
      <c r="G88" s="22" t="s">
        <v>944</v>
      </c>
      <c r="H88" s="22" t="s">
        <v>570</v>
      </c>
      <c r="I88" s="287" t="str">
        <f t="shared" si="1"/>
        <v>M3 Coupé (2990 cm³, 286 PS) 1992-1995</v>
      </c>
      <c r="J88" s="23" t="s">
        <v>879</v>
      </c>
      <c r="K88" s="24" t="s">
        <v>623</v>
      </c>
      <c r="L88" s="25" t="s">
        <v>384</v>
      </c>
      <c r="M88" s="26">
        <v>2</v>
      </c>
      <c r="N88" s="27" t="s">
        <v>885</v>
      </c>
      <c r="O88" s="28">
        <v>2990</v>
      </c>
      <c r="P88" s="28">
        <v>210</v>
      </c>
      <c r="Q88" s="28">
        <v>286</v>
      </c>
      <c r="R88" s="28">
        <v>320</v>
      </c>
      <c r="S88" s="28"/>
      <c r="T88" s="29" t="s">
        <v>385</v>
      </c>
      <c r="U88" s="18"/>
    </row>
    <row r="89" spans="2:21" ht="12.75">
      <c r="B89" s="19"/>
      <c r="C89" s="20"/>
      <c r="D89" s="21" t="s">
        <v>129</v>
      </c>
      <c r="E89" s="22" t="s">
        <v>510</v>
      </c>
      <c r="F89" s="22" t="s">
        <v>543</v>
      </c>
      <c r="G89" s="22" t="s">
        <v>944</v>
      </c>
      <c r="H89" s="22" t="s">
        <v>570</v>
      </c>
      <c r="I89" s="287" t="str">
        <f t="shared" si="1"/>
        <v>M3 Coupé (3201 cm³, 321 PS) 1995-1999</v>
      </c>
      <c r="J89" s="23" t="s">
        <v>642</v>
      </c>
      <c r="K89" s="24" t="s">
        <v>623</v>
      </c>
      <c r="L89" s="25" t="s">
        <v>384</v>
      </c>
      <c r="M89" s="26">
        <v>2</v>
      </c>
      <c r="N89" s="27" t="s">
        <v>885</v>
      </c>
      <c r="O89" s="28">
        <v>3201</v>
      </c>
      <c r="P89" s="28">
        <v>236</v>
      </c>
      <c r="Q89" s="28">
        <v>321</v>
      </c>
      <c r="R89" s="28">
        <v>350</v>
      </c>
      <c r="S89" s="28"/>
      <c r="T89" s="29" t="s">
        <v>385</v>
      </c>
      <c r="U89" s="18"/>
    </row>
    <row r="90" spans="2:21" ht="12.75">
      <c r="B90" s="19"/>
      <c r="C90" s="20"/>
      <c r="D90" s="39" t="s">
        <v>129</v>
      </c>
      <c r="E90" s="40" t="s">
        <v>510</v>
      </c>
      <c r="F90" s="40" t="s">
        <v>543</v>
      </c>
      <c r="G90" s="40" t="s">
        <v>955</v>
      </c>
      <c r="H90" s="40" t="s">
        <v>571</v>
      </c>
      <c r="I90" s="289" t="str">
        <f t="shared" si="1"/>
        <v>318i Cabrio (1796 cm³, 115 PS) 1994-2000</v>
      </c>
      <c r="J90" s="230" t="s">
        <v>545</v>
      </c>
      <c r="K90" s="41" t="s">
        <v>623</v>
      </c>
      <c r="L90" s="43" t="s">
        <v>76</v>
      </c>
      <c r="M90" s="44">
        <v>2</v>
      </c>
      <c r="N90" s="45" t="s">
        <v>631</v>
      </c>
      <c r="O90" s="46">
        <v>1796</v>
      </c>
      <c r="P90" s="46">
        <v>85</v>
      </c>
      <c r="Q90" s="46">
        <v>115</v>
      </c>
      <c r="R90" s="46">
        <v>168</v>
      </c>
      <c r="S90" s="46"/>
      <c r="T90" s="49" t="s">
        <v>385</v>
      </c>
      <c r="U90" s="18"/>
    </row>
    <row r="91" spans="2:21" ht="12.75">
      <c r="B91" s="19"/>
      <c r="C91" s="20"/>
      <c r="D91" s="21" t="s">
        <v>129</v>
      </c>
      <c r="E91" s="22" t="s">
        <v>510</v>
      </c>
      <c r="F91" s="22" t="s">
        <v>543</v>
      </c>
      <c r="G91" s="22" t="s">
        <v>955</v>
      </c>
      <c r="H91" s="22" t="s">
        <v>572</v>
      </c>
      <c r="I91" s="287" t="str">
        <f t="shared" si="1"/>
        <v>320i Cabrio (1991 cm³, 150 PS) 1994-2000</v>
      </c>
      <c r="J91" s="23" t="s">
        <v>545</v>
      </c>
      <c r="K91" s="24" t="s">
        <v>623</v>
      </c>
      <c r="L91" s="25" t="s">
        <v>76</v>
      </c>
      <c r="M91" s="26">
        <v>2</v>
      </c>
      <c r="N91" s="27" t="s">
        <v>885</v>
      </c>
      <c r="O91" s="28">
        <v>1991</v>
      </c>
      <c r="P91" s="28">
        <v>110</v>
      </c>
      <c r="Q91" s="28">
        <v>150</v>
      </c>
      <c r="R91" s="28">
        <v>190</v>
      </c>
      <c r="S91" s="28"/>
      <c r="T91" s="29" t="s">
        <v>385</v>
      </c>
      <c r="U91" s="18"/>
    </row>
    <row r="92" spans="2:21" ht="12.75">
      <c r="B92" s="19"/>
      <c r="C92" s="20"/>
      <c r="D92" s="21" t="s">
        <v>129</v>
      </c>
      <c r="E92" s="22" t="s">
        <v>510</v>
      </c>
      <c r="F92" s="22" t="s">
        <v>543</v>
      </c>
      <c r="G92" s="22" t="s">
        <v>955</v>
      </c>
      <c r="H92" s="22" t="s">
        <v>573</v>
      </c>
      <c r="I92" s="287" t="str">
        <f t="shared" si="1"/>
        <v>323i Cabrio (2494 cm³, 170 PS) 1997-1998</v>
      </c>
      <c r="J92" s="23" t="s">
        <v>665</v>
      </c>
      <c r="K92" s="24" t="s">
        <v>623</v>
      </c>
      <c r="L92" s="25" t="s">
        <v>76</v>
      </c>
      <c r="M92" s="26">
        <v>2</v>
      </c>
      <c r="N92" s="27" t="s">
        <v>885</v>
      </c>
      <c r="O92" s="28">
        <v>2494</v>
      </c>
      <c r="P92" s="28">
        <v>125</v>
      </c>
      <c r="Q92" s="28">
        <v>170</v>
      </c>
      <c r="R92" s="28">
        <v>245</v>
      </c>
      <c r="S92" s="28"/>
      <c r="T92" s="29" t="s">
        <v>385</v>
      </c>
      <c r="U92" s="18"/>
    </row>
    <row r="93" spans="2:21" ht="12.75">
      <c r="B93" s="19"/>
      <c r="C93" s="20"/>
      <c r="D93" s="21" t="s">
        <v>129</v>
      </c>
      <c r="E93" s="22" t="s">
        <v>510</v>
      </c>
      <c r="F93" s="22" t="s">
        <v>543</v>
      </c>
      <c r="G93" s="22" t="s">
        <v>955</v>
      </c>
      <c r="H93" s="22" t="s">
        <v>539</v>
      </c>
      <c r="I93" s="287" t="str">
        <f t="shared" si="1"/>
        <v>325i Cabrio (2494 cm³, 192 PS) 1993-1995</v>
      </c>
      <c r="J93" s="23" t="s">
        <v>663</v>
      </c>
      <c r="K93" s="24" t="s">
        <v>623</v>
      </c>
      <c r="L93" s="25" t="s">
        <v>76</v>
      </c>
      <c r="M93" s="26">
        <v>2</v>
      </c>
      <c r="N93" s="27" t="s">
        <v>885</v>
      </c>
      <c r="O93" s="28">
        <v>2494</v>
      </c>
      <c r="P93" s="28">
        <v>141</v>
      </c>
      <c r="Q93" s="28">
        <v>192</v>
      </c>
      <c r="R93" s="28">
        <v>245</v>
      </c>
      <c r="S93" s="28"/>
      <c r="T93" s="29" t="s">
        <v>385</v>
      </c>
      <c r="U93" s="18"/>
    </row>
    <row r="94" spans="2:21" ht="12.75">
      <c r="B94" s="19"/>
      <c r="C94" s="20"/>
      <c r="D94" s="21" t="s">
        <v>129</v>
      </c>
      <c r="E94" s="22" t="s">
        <v>510</v>
      </c>
      <c r="F94" s="22" t="s">
        <v>543</v>
      </c>
      <c r="G94" s="22" t="s">
        <v>955</v>
      </c>
      <c r="H94" s="22" t="s">
        <v>574</v>
      </c>
      <c r="I94" s="287" t="str">
        <f t="shared" si="1"/>
        <v>328i Cabrio (2793 cm³, 193 PS) 1995-2000</v>
      </c>
      <c r="J94" s="23" t="s">
        <v>216</v>
      </c>
      <c r="K94" s="24" t="s">
        <v>623</v>
      </c>
      <c r="L94" s="25" t="s">
        <v>76</v>
      </c>
      <c r="M94" s="26">
        <v>2</v>
      </c>
      <c r="N94" s="27" t="s">
        <v>885</v>
      </c>
      <c r="O94" s="28">
        <v>2793</v>
      </c>
      <c r="P94" s="28">
        <v>142</v>
      </c>
      <c r="Q94" s="28">
        <v>193</v>
      </c>
      <c r="R94" s="28">
        <v>280</v>
      </c>
      <c r="S94" s="28"/>
      <c r="T94" s="29" t="s">
        <v>385</v>
      </c>
      <c r="U94" s="18"/>
    </row>
    <row r="95" spans="2:21" ht="12.75">
      <c r="B95" s="19"/>
      <c r="C95" s="20"/>
      <c r="D95" s="21" t="s">
        <v>129</v>
      </c>
      <c r="E95" s="22" t="s">
        <v>510</v>
      </c>
      <c r="F95" s="22" t="s">
        <v>543</v>
      </c>
      <c r="G95" s="22" t="s">
        <v>955</v>
      </c>
      <c r="H95" s="22" t="s">
        <v>575</v>
      </c>
      <c r="I95" s="287" t="str">
        <f t="shared" si="1"/>
        <v>M3 Cabrio (2990 cm³, 286 PS) 1994-1995</v>
      </c>
      <c r="J95" s="23" t="s">
        <v>880</v>
      </c>
      <c r="K95" s="24" t="s">
        <v>623</v>
      </c>
      <c r="L95" s="25" t="s">
        <v>76</v>
      </c>
      <c r="M95" s="26">
        <v>2</v>
      </c>
      <c r="N95" s="27" t="s">
        <v>885</v>
      </c>
      <c r="O95" s="28">
        <v>2990</v>
      </c>
      <c r="P95" s="28">
        <v>210</v>
      </c>
      <c r="Q95" s="28">
        <v>286</v>
      </c>
      <c r="R95" s="28">
        <v>320</v>
      </c>
      <c r="S95" s="28"/>
      <c r="T95" s="29" t="s">
        <v>385</v>
      </c>
      <c r="U95" s="18"/>
    </row>
    <row r="96" spans="2:21" ht="13.5" thickBot="1">
      <c r="B96" s="19"/>
      <c r="C96" s="20"/>
      <c r="D96" s="21" t="s">
        <v>129</v>
      </c>
      <c r="E96" s="22" t="s">
        <v>510</v>
      </c>
      <c r="F96" s="22" t="s">
        <v>543</v>
      </c>
      <c r="G96" s="22" t="s">
        <v>955</v>
      </c>
      <c r="H96" s="22" t="s">
        <v>575</v>
      </c>
      <c r="I96" s="287" t="str">
        <f t="shared" si="1"/>
        <v>M3 Cabrio (3201 cm³, 321 PS) 1995-2000</v>
      </c>
      <c r="J96" s="23" t="s">
        <v>216</v>
      </c>
      <c r="K96" s="24" t="s">
        <v>623</v>
      </c>
      <c r="L96" s="25" t="s">
        <v>76</v>
      </c>
      <c r="M96" s="26">
        <v>2</v>
      </c>
      <c r="N96" s="27" t="s">
        <v>885</v>
      </c>
      <c r="O96" s="28">
        <v>3201</v>
      </c>
      <c r="P96" s="28">
        <v>236</v>
      </c>
      <c r="Q96" s="28">
        <v>321</v>
      </c>
      <c r="R96" s="28">
        <v>350</v>
      </c>
      <c r="S96" s="28"/>
      <c r="T96" s="29" t="s">
        <v>385</v>
      </c>
      <c r="U96" s="18"/>
    </row>
    <row r="97" spans="2:21" ht="12.75">
      <c r="B97" s="30" t="s">
        <v>576</v>
      </c>
      <c r="C97" s="31" t="s">
        <v>577</v>
      </c>
      <c r="D97" s="32" t="s">
        <v>129</v>
      </c>
      <c r="E97" s="33" t="s">
        <v>510</v>
      </c>
      <c r="F97" s="33" t="s">
        <v>578</v>
      </c>
      <c r="G97" s="33" t="s">
        <v>946</v>
      </c>
      <c r="H97" s="33" t="s">
        <v>579</v>
      </c>
      <c r="I97" s="288" t="str">
        <f t="shared" si="1"/>
        <v>316ti compact (1796 cm³, 115 PS) 2001-2005</v>
      </c>
      <c r="J97" s="228" t="s">
        <v>775</v>
      </c>
      <c r="K97" s="229" t="s">
        <v>623</v>
      </c>
      <c r="L97" s="34" t="s">
        <v>756</v>
      </c>
      <c r="M97" s="35">
        <v>5</v>
      </c>
      <c r="N97" s="36" t="s">
        <v>631</v>
      </c>
      <c r="O97" s="37">
        <v>1796</v>
      </c>
      <c r="P97" s="37">
        <v>85</v>
      </c>
      <c r="Q97" s="37">
        <v>115</v>
      </c>
      <c r="R97" s="37">
        <v>175</v>
      </c>
      <c r="S97" s="37"/>
      <c r="T97" s="269" t="s">
        <v>385</v>
      </c>
      <c r="U97" s="18"/>
    </row>
    <row r="98" spans="2:21" ht="12.75">
      <c r="B98" s="19"/>
      <c r="C98" s="20"/>
      <c r="D98" s="21" t="s">
        <v>129</v>
      </c>
      <c r="E98" s="22" t="s">
        <v>510</v>
      </c>
      <c r="F98" s="22" t="s">
        <v>578</v>
      </c>
      <c r="G98" s="22" t="s">
        <v>946</v>
      </c>
      <c r="H98" s="22" t="s">
        <v>546</v>
      </c>
      <c r="I98" s="287" t="str">
        <f t="shared" si="1"/>
        <v>318ti compact (1995 cm³, 143 PS) 2001-2005</v>
      </c>
      <c r="J98" s="23" t="s">
        <v>775</v>
      </c>
      <c r="K98" s="24" t="s">
        <v>623</v>
      </c>
      <c r="L98" s="25" t="s">
        <v>756</v>
      </c>
      <c r="M98" s="26">
        <v>5</v>
      </c>
      <c r="N98" s="27" t="s">
        <v>631</v>
      </c>
      <c r="O98" s="28">
        <v>1995</v>
      </c>
      <c r="P98" s="28">
        <v>105</v>
      </c>
      <c r="Q98" s="28">
        <v>143</v>
      </c>
      <c r="R98" s="28">
        <v>200</v>
      </c>
      <c r="S98" s="28"/>
      <c r="T98" s="29" t="s">
        <v>385</v>
      </c>
      <c r="U98" s="18"/>
    </row>
    <row r="99" spans="2:21" ht="12.75">
      <c r="B99" s="19"/>
      <c r="C99" s="20"/>
      <c r="D99" s="21" t="s">
        <v>129</v>
      </c>
      <c r="E99" s="22" t="s">
        <v>510</v>
      </c>
      <c r="F99" s="22" t="s">
        <v>578</v>
      </c>
      <c r="G99" s="22" t="s">
        <v>946</v>
      </c>
      <c r="H99" s="22" t="s">
        <v>580</v>
      </c>
      <c r="I99" s="287" t="str">
        <f t="shared" si="1"/>
        <v>325ti compact (2494 cm³, 192 PS) 2001-2005</v>
      </c>
      <c r="J99" s="23" t="s">
        <v>775</v>
      </c>
      <c r="K99" s="24" t="s">
        <v>623</v>
      </c>
      <c r="L99" s="25" t="s">
        <v>756</v>
      </c>
      <c r="M99" s="26">
        <v>5</v>
      </c>
      <c r="N99" s="27" t="s">
        <v>885</v>
      </c>
      <c r="O99" s="28">
        <v>2494</v>
      </c>
      <c r="P99" s="28">
        <v>141</v>
      </c>
      <c r="Q99" s="28">
        <v>192</v>
      </c>
      <c r="R99" s="28">
        <v>245</v>
      </c>
      <c r="S99" s="28"/>
      <c r="T99" s="29" t="s">
        <v>385</v>
      </c>
      <c r="U99" s="18"/>
    </row>
    <row r="100" spans="2:21" ht="12.75">
      <c r="B100" s="19"/>
      <c r="C100" s="20"/>
      <c r="D100" s="21" t="s">
        <v>129</v>
      </c>
      <c r="E100" s="22" t="s">
        <v>510</v>
      </c>
      <c r="F100" s="22" t="s">
        <v>578</v>
      </c>
      <c r="G100" s="22" t="s">
        <v>946</v>
      </c>
      <c r="H100" s="22" t="s">
        <v>581</v>
      </c>
      <c r="I100" s="287" t="str">
        <f t="shared" si="1"/>
        <v>318td compact (1995 cm³, 115 PS) 2003-2005</v>
      </c>
      <c r="J100" s="23" t="s">
        <v>749</v>
      </c>
      <c r="K100" s="24" t="s">
        <v>623</v>
      </c>
      <c r="L100" s="25" t="s">
        <v>756</v>
      </c>
      <c r="M100" s="26">
        <v>5</v>
      </c>
      <c r="N100" s="27" t="s">
        <v>631</v>
      </c>
      <c r="O100" s="28">
        <v>1995</v>
      </c>
      <c r="P100" s="28">
        <v>85</v>
      </c>
      <c r="Q100" s="28">
        <v>115</v>
      </c>
      <c r="R100" s="28">
        <v>280</v>
      </c>
      <c r="S100" s="28"/>
      <c r="T100" s="29" t="s">
        <v>136</v>
      </c>
      <c r="U100" s="18"/>
    </row>
    <row r="101" spans="2:21" ht="12.75">
      <c r="B101" s="19"/>
      <c r="C101" s="20"/>
      <c r="D101" s="21" t="s">
        <v>129</v>
      </c>
      <c r="E101" s="22" t="s">
        <v>510</v>
      </c>
      <c r="F101" s="22" t="s">
        <v>578</v>
      </c>
      <c r="G101" s="22" t="s">
        <v>946</v>
      </c>
      <c r="H101" s="22" t="s">
        <v>582</v>
      </c>
      <c r="I101" s="287" t="str">
        <f t="shared" si="1"/>
        <v>320td compact (1995 cm³, 150 PS) 2001-2005</v>
      </c>
      <c r="J101" s="23" t="s">
        <v>775</v>
      </c>
      <c r="K101" s="24" t="s">
        <v>623</v>
      </c>
      <c r="L101" s="25" t="s">
        <v>756</v>
      </c>
      <c r="M101" s="26">
        <v>5</v>
      </c>
      <c r="N101" s="27" t="s">
        <v>631</v>
      </c>
      <c r="O101" s="28">
        <v>1995</v>
      </c>
      <c r="P101" s="28">
        <v>110</v>
      </c>
      <c r="Q101" s="28">
        <v>150</v>
      </c>
      <c r="R101" s="28">
        <v>330</v>
      </c>
      <c r="S101" s="28"/>
      <c r="T101" s="29" t="s">
        <v>136</v>
      </c>
      <c r="U101" s="18"/>
    </row>
    <row r="102" spans="2:21" ht="12.75">
      <c r="B102" s="19"/>
      <c r="C102" s="20"/>
      <c r="D102" s="39" t="s">
        <v>129</v>
      </c>
      <c r="E102" s="40" t="s">
        <v>510</v>
      </c>
      <c r="F102" s="40" t="s">
        <v>578</v>
      </c>
      <c r="G102" s="40" t="s">
        <v>947</v>
      </c>
      <c r="H102" s="40" t="s">
        <v>522</v>
      </c>
      <c r="I102" s="289" t="str">
        <f t="shared" si="1"/>
        <v>316i (1895 cm³, 105 PS) 1999-2001</v>
      </c>
      <c r="J102" s="230" t="s">
        <v>456</v>
      </c>
      <c r="K102" s="41" t="s">
        <v>623</v>
      </c>
      <c r="L102" s="43" t="s">
        <v>832</v>
      </c>
      <c r="M102" s="44">
        <v>4</v>
      </c>
      <c r="N102" s="45" t="s">
        <v>631</v>
      </c>
      <c r="O102" s="46">
        <v>1895</v>
      </c>
      <c r="P102" s="46">
        <v>77</v>
      </c>
      <c r="Q102" s="46">
        <v>105</v>
      </c>
      <c r="R102" s="46">
        <v>165</v>
      </c>
      <c r="S102" s="46"/>
      <c r="T102" s="49" t="s">
        <v>385</v>
      </c>
      <c r="U102" s="18"/>
    </row>
    <row r="103" spans="2:21" ht="12.75">
      <c r="B103" s="19"/>
      <c r="C103" s="20"/>
      <c r="D103" s="21" t="s">
        <v>129</v>
      </c>
      <c r="E103" s="22" t="s">
        <v>510</v>
      </c>
      <c r="F103" s="22" t="s">
        <v>578</v>
      </c>
      <c r="G103" s="22" t="s">
        <v>947</v>
      </c>
      <c r="H103" s="22" t="s">
        <v>514</v>
      </c>
      <c r="I103" s="287" t="str">
        <f t="shared" si="1"/>
        <v>318i (1895 cm³, 118 PS) 1998-2001</v>
      </c>
      <c r="J103" s="23" t="s">
        <v>774</v>
      </c>
      <c r="K103" s="24" t="s">
        <v>623</v>
      </c>
      <c r="L103" s="25" t="s">
        <v>832</v>
      </c>
      <c r="M103" s="26">
        <v>4</v>
      </c>
      <c r="N103" s="27" t="s">
        <v>631</v>
      </c>
      <c r="O103" s="28">
        <v>1895</v>
      </c>
      <c r="P103" s="28">
        <v>87</v>
      </c>
      <c r="Q103" s="28">
        <v>118</v>
      </c>
      <c r="R103" s="28">
        <v>180</v>
      </c>
      <c r="S103" s="28"/>
      <c r="T103" s="29" t="s">
        <v>385</v>
      </c>
      <c r="U103" s="18"/>
    </row>
    <row r="104" spans="2:21" ht="12.75">
      <c r="B104" s="19"/>
      <c r="C104" s="20"/>
      <c r="D104" s="21" t="s">
        <v>129</v>
      </c>
      <c r="E104" s="22" t="s">
        <v>510</v>
      </c>
      <c r="F104" s="22" t="s">
        <v>578</v>
      </c>
      <c r="G104" s="22" t="s">
        <v>947</v>
      </c>
      <c r="H104" s="22" t="s">
        <v>522</v>
      </c>
      <c r="I104" s="287" t="str">
        <f t="shared" si="1"/>
        <v>316i (1796 cm³, 115 PS) 2002-2005</v>
      </c>
      <c r="J104" s="23" t="s">
        <v>777</v>
      </c>
      <c r="K104" s="24" t="s">
        <v>623</v>
      </c>
      <c r="L104" s="25" t="s">
        <v>832</v>
      </c>
      <c r="M104" s="26">
        <v>4</v>
      </c>
      <c r="N104" s="27" t="s">
        <v>631</v>
      </c>
      <c r="O104" s="28">
        <v>1796</v>
      </c>
      <c r="P104" s="28">
        <v>85</v>
      </c>
      <c r="Q104" s="28">
        <v>115</v>
      </c>
      <c r="R104" s="28">
        <v>175</v>
      </c>
      <c r="S104" s="28"/>
      <c r="T104" s="29" t="s">
        <v>385</v>
      </c>
      <c r="U104" s="18"/>
    </row>
    <row r="105" spans="2:21" ht="12.75">
      <c r="B105" s="19"/>
      <c r="C105" s="20"/>
      <c r="D105" s="21" t="s">
        <v>129</v>
      </c>
      <c r="E105" s="22" t="s">
        <v>510</v>
      </c>
      <c r="F105" s="22" t="s">
        <v>578</v>
      </c>
      <c r="G105" s="22" t="s">
        <v>947</v>
      </c>
      <c r="H105" s="22" t="s">
        <v>514</v>
      </c>
      <c r="I105" s="287" t="str">
        <f t="shared" si="1"/>
        <v>318i (1995 cm³, 143 PS) 2001-2005</v>
      </c>
      <c r="J105" s="23" t="s">
        <v>775</v>
      </c>
      <c r="K105" s="24" t="s">
        <v>623</v>
      </c>
      <c r="L105" s="25" t="s">
        <v>832</v>
      </c>
      <c r="M105" s="26">
        <v>4</v>
      </c>
      <c r="N105" s="27" t="s">
        <v>631</v>
      </c>
      <c r="O105" s="28">
        <v>1995</v>
      </c>
      <c r="P105" s="28">
        <v>105</v>
      </c>
      <c r="Q105" s="28">
        <v>143</v>
      </c>
      <c r="R105" s="28">
        <v>200</v>
      </c>
      <c r="S105" s="28"/>
      <c r="T105" s="29" t="s">
        <v>385</v>
      </c>
      <c r="U105" s="18"/>
    </row>
    <row r="106" spans="2:21" ht="12.75">
      <c r="B106" s="19"/>
      <c r="C106" s="20"/>
      <c r="D106" s="21" t="s">
        <v>129</v>
      </c>
      <c r="E106" s="22" t="s">
        <v>510</v>
      </c>
      <c r="F106" s="22" t="s">
        <v>578</v>
      </c>
      <c r="G106" s="22" t="s">
        <v>947</v>
      </c>
      <c r="H106" s="22" t="s">
        <v>516</v>
      </c>
      <c r="I106" s="287" t="str">
        <f t="shared" si="1"/>
        <v>320i (1991 cm³, 150 PS) 1998-2000</v>
      </c>
      <c r="J106" s="23" t="s">
        <v>667</v>
      </c>
      <c r="K106" s="24" t="s">
        <v>623</v>
      </c>
      <c r="L106" s="25" t="s">
        <v>832</v>
      </c>
      <c r="M106" s="26">
        <v>4</v>
      </c>
      <c r="N106" s="27" t="s">
        <v>885</v>
      </c>
      <c r="O106" s="28">
        <v>1991</v>
      </c>
      <c r="P106" s="28">
        <v>110</v>
      </c>
      <c r="Q106" s="28">
        <v>150</v>
      </c>
      <c r="R106" s="28">
        <v>190</v>
      </c>
      <c r="S106" s="28"/>
      <c r="T106" s="29" t="s">
        <v>385</v>
      </c>
      <c r="U106" s="18"/>
    </row>
    <row r="107" spans="2:21" ht="12.75">
      <c r="B107" s="19"/>
      <c r="C107" s="20"/>
      <c r="D107" s="21" t="s">
        <v>129</v>
      </c>
      <c r="E107" s="22" t="s">
        <v>510</v>
      </c>
      <c r="F107" s="22" t="s">
        <v>578</v>
      </c>
      <c r="G107" s="22" t="s">
        <v>947</v>
      </c>
      <c r="H107" s="22" t="s">
        <v>516</v>
      </c>
      <c r="I107" s="287" t="str">
        <f t="shared" si="1"/>
        <v>320i (2171 cm³, 170 PS) 2000-2005</v>
      </c>
      <c r="J107" s="23" t="s">
        <v>890</v>
      </c>
      <c r="K107" s="24" t="s">
        <v>623</v>
      </c>
      <c r="L107" s="25" t="s">
        <v>832</v>
      </c>
      <c r="M107" s="26">
        <v>4</v>
      </c>
      <c r="N107" s="27" t="s">
        <v>885</v>
      </c>
      <c r="O107" s="28">
        <v>2171</v>
      </c>
      <c r="P107" s="28">
        <v>125</v>
      </c>
      <c r="Q107" s="28">
        <v>170</v>
      </c>
      <c r="R107" s="28">
        <v>210</v>
      </c>
      <c r="S107" s="28"/>
      <c r="T107" s="29" t="s">
        <v>385</v>
      </c>
      <c r="U107" s="18"/>
    </row>
    <row r="108" spans="2:21" ht="12.75">
      <c r="B108" s="19"/>
      <c r="C108" s="20"/>
      <c r="D108" s="21" t="s">
        <v>129</v>
      </c>
      <c r="E108" s="22" t="s">
        <v>510</v>
      </c>
      <c r="F108" s="22" t="s">
        <v>578</v>
      </c>
      <c r="G108" s="22" t="s">
        <v>947</v>
      </c>
      <c r="H108" s="22" t="s">
        <v>518</v>
      </c>
      <c r="I108" s="287" t="str">
        <f t="shared" si="1"/>
        <v>323i (2494 cm³, 170 PS) 1998-2000</v>
      </c>
      <c r="J108" s="23" t="s">
        <v>667</v>
      </c>
      <c r="K108" s="24" t="s">
        <v>623</v>
      </c>
      <c r="L108" s="25" t="s">
        <v>832</v>
      </c>
      <c r="M108" s="26">
        <v>4</v>
      </c>
      <c r="N108" s="27" t="s">
        <v>885</v>
      </c>
      <c r="O108" s="28">
        <v>2494</v>
      </c>
      <c r="P108" s="28">
        <v>125</v>
      </c>
      <c r="Q108" s="28">
        <v>170</v>
      </c>
      <c r="R108" s="28">
        <v>245</v>
      </c>
      <c r="S108" s="28"/>
      <c r="T108" s="29" t="s">
        <v>385</v>
      </c>
      <c r="U108" s="18"/>
    </row>
    <row r="109" spans="2:21" ht="12.75">
      <c r="B109" s="19"/>
      <c r="C109" s="20"/>
      <c r="D109" s="21" t="s">
        <v>129</v>
      </c>
      <c r="E109" s="22" t="s">
        <v>510</v>
      </c>
      <c r="F109" s="22" t="s">
        <v>578</v>
      </c>
      <c r="G109" s="22" t="s">
        <v>947</v>
      </c>
      <c r="H109" s="22" t="s">
        <v>525</v>
      </c>
      <c r="I109" s="287" t="str">
        <f t="shared" si="1"/>
        <v>325i (2495 cm³, 192 PS) 2000-2005</v>
      </c>
      <c r="J109" s="23" t="s">
        <v>890</v>
      </c>
      <c r="K109" s="24" t="s">
        <v>623</v>
      </c>
      <c r="L109" s="25" t="s">
        <v>832</v>
      </c>
      <c r="M109" s="26">
        <v>4</v>
      </c>
      <c r="N109" s="27" t="s">
        <v>885</v>
      </c>
      <c r="O109" s="28">
        <v>2495</v>
      </c>
      <c r="P109" s="28">
        <v>141</v>
      </c>
      <c r="Q109" s="28">
        <v>192</v>
      </c>
      <c r="R109" s="28">
        <v>245</v>
      </c>
      <c r="S109" s="28"/>
      <c r="T109" s="29" t="s">
        <v>385</v>
      </c>
      <c r="U109" s="18"/>
    </row>
    <row r="110" spans="2:21" ht="12.75">
      <c r="B110" s="19"/>
      <c r="C110" s="20"/>
      <c r="D110" s="21" t="s">
        <v>129</v>
      </c>
      <c r="E110" s="22" t="s">
        <v>510</v>
      </c>
      <c r="F110" s="22" t="s">
        <v>578</v>
      </c>
      <c r="G110" s="22" t="s">
        <v>947</v>
      </c>
      <c r="H110" s="22" t="s">
        <v>551</v>
      </c>
      <c r="I110" s="287" t="str">
        <f t="shared" si="1"/>
        <v>328i (2793 cm³, 193 PS) 1998-2000</v>
      </c>
      <c r="J110" s="23" t="s">
        <v>667</v>
      </c>
      <c r="K110" s="24" t="s">
        <v>623</v>
      </c>
      <c r="L110" s="25" t="s">
        <v>832</v>
      </c>
      <c r="M110" s="26">
        <v>4</v>
      </c>
      <c r="N110" s="27" t="s">
        <v>885</v>
      </c>
      <c r="O110" s="28">
        <v>2793</v>
      </c>
      <c r="P110" s="28">
        <v>142</v>
      </c>
      <c r="Q110" s="28">
        <v>193</v>
      </c>
      <c r="R110" s="28">
        <v>280</v>
      </c>
      <c r="S110" s="28"/>
      <c r="T110" s="29" t="s">
        <v>385</v>
      </c>
      <c r="U110" s="18"/>
    </row>
    <row r="111" spans="2:21" ht="12.75">
      <c r="B111" s="19"/>
      <c r="C111" s="20"/>
      <c r="D111" s="21" t="s">
        <v>129</v>
      </c>
      <c r="E111" s="22" t="s">
        <v>510</v>
      </c>
      <c r="F111" s="22" t="s">
        <v>578</v>
      </c>
      <c r="G111" s="22" t="s">
        <v>947</v>
      </c>
      <c r="H111" s="22" t="s">
        <v>583</v>
      </c>
      <c r="I111" s="287" t="str">
        <f t="shared" si="1"/>
        <v>330i (2979 cm³, 231 PS) 2000-2005</v>
      </c>
      <c r="J111" s="23" t="s">
        <v>890</v>
      </c>
      <c r="K111" s="24" t="s">
        <v>623</v>
      </c>
      <c r="L111" s="25" t="s">
        <v>832</v>
      </c>
      <c r="M111" s="26">
        <v>4</v>
      </c>
      <c r="N111" s="27" t="s">
        <v>885</v>
      </c>
      <c r="O111" s="28">
        <v>2979</v>
      </c>
      <c r="P111" s="28">
        <v>170</v>
      </c>
      <c r="Q111" s="28">
        <v>231</v>
      </c>
      <c r="R111" s="28">
        <v>300</v>
      </c>
      <c r="S111" s="28"/>
      <c r="T111" s="29" t="s">
        <v>385</v>
      </c>
      <c r="U111" s="18"/>
    </row>
    <row r="112" spans="2:21" ht="12.75">
      <c r="B112" s="19"/>
      <c r="C112" s="20"/>
      <c r="D112" s="21" t="s">
        <v>129</v>
      </c>
      <c r="E112" s="22" t="s">
        <v>510</v>
      </c>
      <c r="F112" s="22" t="s">
        <v>578</v>
      </c>
      <c r="G112" s="22" t="s">
        <v>947</v>
      </c>
      <c r="H112" s="22" t="s">
        <v>584</v>
      </c>
      <c r="I112" s="287" t="str">
        <f t="shared" si="1"/>
        <v>318d (1951 cm³, 115 PS) 2001-2005</v>
      </c>
      <c r="J112" s="23" t="s">
        <v>775</v>
      </c>
      <c r="K112" s="24" t="s">
        <v>623</v>
      </c>
      <c r="L112" s="25" t="s">
        <v>832</v>
      </c>
      <c r="M112" s="26">
        <v>4</v>
      </c>
      <c r="N112" s="27" t="s">
        <v>631</v>
      </c>
      <c r="O112" s="28">
        <v>1951</v>
      </c>
      <c r="P112" s="28">
        <v>85</v>
      </c>
      <c r="Q112" s="28">
        <v>115</v>
      </c>
      <c r="R112" s="28">
        <v>265</v>
      </c>
      <c r="S112" s="28"/>
      <c r="T112" s="29" t="s">
        <v>136</v>
      </c>
      <c r="U112" s="18"/>
    </row>
    <row r="113" spans="2:21" ht="12.75">
      <c r="B113" s="19"/>
      <c r="C113" s="20"/>
      <c r="D113" s="21" t="s">
        <v>129</v>
      </c>
      <c r="E113" s="22" t="s">
        <v>510</v>
      </c>
      <c r="F113" s="22" t="s">
        <v>578</v>
      </c>
      <c r="G113" s="22" t="s">
        <v>947</v>
      </c>
      <c r="H113" s="22" t="s">
        <v>585</v>
      </c>
      <c r="I113" s="287" t="str">
        <f t="shared" si="1"/>
        <v>320d (1951 cm³, 136 PS) 1998-2001</v>
      </c>
      <c r="J113" s="23" t="s">
        <v>774</v>
      </c>
      <c r="K113" s="24" t="s">
        <v>623</v>
      </c>
      <c r="L113" s="25" t="s">
        <v>832</v>
      </c>
      <c r="M113" s="26">
        <v>4</v>
      </c>
      <c r="N113" s="27" t="s">
        <v>631</v>
      </c>
      <c r="O113" s="28">
        <v>1951</v>
      </c>
      <c r="P113" s="28">
        <v>100</v>
      </c>
      <c r="Q113" s="28">
        <v>136</v>
      </c>
      <c r="R113" s="28">
        <v>280</v>
      </c>
      <c r="S113" s="28"/>
      <c r="T113" s="29" t="s">
        <v>136</v>
      </c>
      <c r="U113" s="18"/>
    </row>
    <row r="114" spans="2:21" ht="12.75">
      <c r="B114" s="19"/>
      <c r="C114" s="20"/>
      <c r="D114" s="21" t="s">
        <v>129</v>
      </c>
      <c r="E114" s="22" t="s">
        <v>510</v>
      </c>
      <c r="F114" s="22" t="s">
        <v>578</v>
      </c>
      <c r="G114" s="22" t="s">
        <v>947</v>
      </c>
      <c r="H114" s="22" t="s">
        <v>585</v>
      </c>
      <c r="I114" s="287" t="str">
        <f t="shared" si="1"/>
        <v>320d (1995 cm³, 150 PS) 2001-2005</v>
      </c>
      <c r="J114" s="23" t="s">
        <v>775</v>
      </c>
      <c r="K114" s="24" t="s">
        <v>623</v>
      </c>
      <c r="L114" s="25" t="s">
        <v>832</v>
      </c>
      <c r="M114" s="26">
        <v>4</v>
      </c>
      <c r="N114" s="27" t="s">
        <v>631</v>
      </c>
      <c r="O114" s="28">
        <v>1995</v>
      </c>
      <c r="P114" s="28">
        <v>110</v>
      </c>
      <c r="Q114" s="28">
        <v>150</v>
      </c>
      <c r="R114" s="28">
        <v>330</v>
      </c>
      <c r="S114" s="28"/>
      <c r="T114" s="29" t="s">
        <v>136</v>
      </c>
      <c r="U114" s="18"/>
    </row>
    <row r="115" spans="2:21" ht="12.75">
      <c r="B115" s="19"/>
      <c r="C115" s="20"/>
      <c r="D115" s="21" t="s">
        <v>129</v>
      </c>
      <c r="E115" s="22" t="s">
        <v>510</v>
      </c>
      <c r="F115" s="22" t="s">
        <v>578</v>
      </c>
      <c r="G115" s="22" t="s">
        <v>947</v>
      </c>
      <c r="H115" s="22" t="s">
        <v>586</v>
      </c>
      <c r="I115" s="287" t="str">
        <f t="shared" si="1"/>
        <v>330d (2926 cm³, 184 PS) 1999-2003</v>
      </c>
      <c r="J115" s="23" t="s">
        <v>886</v>
      </c>
      <c r="K115" s="24" t="s">
        <v>623</v>
      </c>
      <c r="L115" s="25" t="s">
        <v>832</v>
      </c>
      <c r="M115" s="26">
        <v>4</v>
      </c>
      <c r="N115" s="27" t="s">
        <v>885</v>
      </c>
      <c r="O115" s="28">
        <v>2926</v>
      </c>
      <c r="P115" s="28">
        <v>135</v>
      </c>
      <c r="Q115" s="28">
        <v>184</v>
      </c>
      <c r="R115" s="28">
        <v>390</v>
      </c>
      <c r="S115" s="28"/>
      <c r="T115" s="29" t="s">
        <v>136</v>
      </c>
      <c r="U115" s="18"/>
    </row>
    <row r="116" spans="2:21" ht="12.75">
      <c r="B116" s="19"/>
      <c r="C116" s="20"/>
      <c r="D116" s="21" t="s">
        <v>129</v>
      </c>
      <c r="E116" s="22" t="s">
        <v>510</v>
      </c>
      <c r="F116" s="22" t="s">
        <v>578</v>
      </c>
      <c r="G116" s="22" t="s">
        <v>947</v>
      </c>
      <c r="H116" s="22" t="s">
        <v>586</v>
      </c>
      <c r="I116" s="287" t="str">
        <f t="shared" si="1"/>
        <v>330d (2993 cm³, 204 PS) 2003-2005</v>
      </c>
      <c r="J116" s="23" t="s">
        <v>749</v>
      </c>
      <c r="K116" s="24" t="s">
        <v>623</v>
      </c>
      <c r="L116" s="25" t="s">
        <v>832</v>
      </c>
      <c r="M116" s="26">
        <v>4</v>
      </c>
      <c r="N116" s="27" t="s">
        <v>885</v>
      </c>
      <c r="O116" s="28">
        <v>2993</v>
      </c>
      <c r="P116" s="28">
        <v>150</v>
      </c>
      <c r="Q116" s="28">
        <v>204</v>
      </c>
      <c r="R116" s="28">
        <v>410</v>
      </c>
      <c r="S116" s="28"/>
      <c r="T116" s="29" t="s">
        <v>136</v>
      </c>
      <c r="U116" s="18"/>
    </row>
    <row r="117" spans="2:21" ht="12.75">
      <c r="B117" s="19"/>
      <c r="C117" s="20"/>
      <c r="D117" s="21" t="s">
        <v>129</v>
      </c>
      <c r="E117" s="22" t="s">
        <v>510</v>
      </c>
      <c r="F117" s="22" t="s">
        <v>578</v>
      </c>
      <c r="G117" s="22" t="s">
        <v>947</v>
      </c>
      <c r="H117" s="22" t="s">
        <v>587</v>
      </c>
      <c r="I117" s="287" t="str">
        <f t="shared" si="1"/>
        <v>325xi (2495 cm³, 192 PS) 2001-2002</v>
      </c>
      <c r="J117" s="23" t="s">
        <v>776</v>
      </c>
      <c r="K117" s="24" t="s">
        <v>623</v>
      </c>
      <c r="L117" s="25" t="s">
        <v>832</v>
      </c>
      <c r="M117" s="26">
        <v>4</v>
      </c>
      <c r="N117" s="27" t="s">
        <v>885</v>
      </c>
      <c r="O117" s="28">
        <v>2495</v>
      </c>
      <c r="P117" s="28">
        <v>141</v>
      </c>
      <c r="Q117" s="28">
        <v>192</v>
      </c>
      <c r="R117" s="28">
        <v>245</v>
      </c>
      <c r="S117" s="28"/>
      <c r="T117" s="29" t="s">
        <v>385</v>
      </c>
      <c r="U117" s="18"/>
    </row>
    <row r="118" spans="2:21" ht="12.75">
      <c r="B118" s="19"/>
      <c r="C118" s="20"/>
      <c r="D118" s="21" t="s">
        <v>129</v>
      </c>
      <c r="E118" s="22" t="s">
        <v>510</v>
      </c>
      <c r="F118" s="22" t="s">
        <v>578</v>
      </c>
      <c r="G118" s="22" t="s">
        <v>947</v>
      </c>
      <c r="H118" s="22" t="s">
        <v>587</v>
      </c>
      <c r="I118" s="287" t="str">
        <f t="shared" si="1"/>
        <v>325xi (2495 cm³, 192 PS) 2003-2005</v>
      </c>
      <c r="J118" s="23" t="s">
        <v>749</v>
      </c>
      <c r="K118" s="24" t="s">
        <v>623</v>
      </c>
      <c r="L118" s="25" t="s">
        <v>832</v>
      </c>
      <c r="M118" s="26">
        <v>4</v>
      </c>
      <c r="N118" s="27" t="s">
        <v>885</v>
      </c>
      <c r="O118" s="28">
        <v>2495</v>
      </c>
      <c r="P118" s="28">
        <v>141</v>
      </c>
      <c r="Q118" s="28">
        <v>192</v>
      </c>
      <c r="R118" s="28">
        <v>245</v>
      </c>
      <c r="S118" s="28"/>
      <c r="T118" s="29" t="s">
        <v>385</v>
      </c>
      <c r="U118" s="18"/>
    </row>
    <row r="119" spans="2:21" ht="12.75">
      <c r="B119" s="19"/>
      <c r="C119" s="20"/>
      <c r="D119" s="21" t="s">
        <v>129</v>
      </c>
      <c r="E119" s="22" t="s">
        <v>510</v>
      </c>
      <c r="F119" s="22" t="s">
        <v>578</v>
      </c>
      <c r="G119" s="22" t="s">
        <v>947</v>
      </c>
      <c r="H119" s="22" t="s">
        <v>588</v>
      </c>
      <c r="I119" s="287" t="str">
        <f t="shared" si="1"/>
        <v>330xi (2979 cm³, 231 PS) 2000-2005</v>
      </c>
      <c r="J119" s="23" t="s">
        <v>890</v>
      </c>
      <c r="K119" s="24" t="s">
        <v>623</v>
      </c>
      <c r="L119" s="25" t="s">
        <v>832</v>
      </c>
      <c r="M119" s="26">
        <v>4</v>
      </c>
      <c r="N119" s="27" t="s">
        <v>885</v>
      </c>
      <c r="O119" s="28">
        <v>2979</v>
      </c>
      <c r="P119" s="28">
        <v>170</v>
      </c>
      <c r="Q119" s="28">
        <v>231</v>
      </c>
      <c r="R119" s="28">
        <v>300</v>
      </c>
      <c r="S119" s="28"/>
      <c r="T119" s="29" t="s">
        <v>385</v>
      </c>
      <c r="U119" s="18"/>
    </row>
    <row r="120" spans="2:21" ht="12.75">
      <c r="B120" s="19"/>
      <c r="C120" s="20"/>
      <c r="D120" s="21" t="s">
        <v>129</v>
      </c>
      <c r="E120" s="22" t="s">
        <v>510</v>
      </c>
      <c r="F120" s="22" t="s">
        <v>578</v>
      </c>
      <c r="G120" s="22" t="s">
        <v>947</v>
      </c>
      <c r="H120" s="22" t="s">
        <v>280</v>
      </c>
      <c r="I120" s="287" t="str">
        <f t="shared" si="1"/>
        <v>330xd (2926 cm³, 184 PS) 2000-2003</v>
      </c>
      <c r="J120" s="23" t="s">
        <v>447</v>
      </c>
      <c r="K120" s="24" t="s">
        <v>623</v>
      </c>
      <c r="L120" s="25" t="s">
        <v>832</v>
      </c>
      <c r="M120" s="26">
        <v>4</v>
      </c>
      <c r="N120" s="27" t="s">
        <v>885</v>
      </c>
      <c r="O120" s="28">
        <v>2926</v>
      </c>
      <c r="P120" s="28">
        <v>135</v>
      </c>
      <c r="Q120" s="28">
        <v>184</v>
      </c>
      <c r="R120" s="28">
        <v>390</v>
      </c>
      <c r="S120" s="28"/>
      <c r="T120" s="29" t="s">
        <v>136</v>
      </c>
      <c r="U120" s="18"/>
    </row>
    <row r="121" spans="2:21" ht="12.75">
      <c r="B121" s="19"/>
      <c r="C121" s="20"/>
      <c r="D121" s="21" t="s">
        <v>129</v>
      </c>
      <c r="E121" s="22" t="s">
        <v>510</v>
      </c>
      <c r="F121" s="22" t="s">
        <v>578</v>
      </c>
      <c r="G121" s="22" t="s">
        <v>947</v>
      </c>
      <c r="H121" s="22" t="s">
        <v>280</v>
      </c>
      <c r="I121" s="287" t="str">
        <f t="shared" si="1"/>
        <v>330xd (2993 cm³, 204 PS) 2003-2005</v>
      </c>
      <c r="J121" s="23" t="s">
        <v>749</v>
      </c>
      <c r="K121" s="24" t="s">
        <v>623</v>
      </c>
      <c r="L121" s="25" t="s">
        <v>832</v>
      </c>
      <c r="M121" s="26">
        <v>4</v>
      </c>
      <c r="N121" s="27" t="s">
        <v>885</v>
      </c>
      <c r="O121" s="28">
        <v>2993</v>
      </c>
      <c r="P121" s="28">
        <v>150</v>
      </c>
      <c r="Q121" s="28">
        <v>204</v>
      </c>
      <c r="R121" s="28">
        <v>410</v>
      </c>
      <c r="S121" s="28"/>
      <c r="T121" s="29" t="s">
        <v>136</v>
      </c>
      <c r="U121" s="18"/>
    </row>
    <row r="122" spans="2:21" ht="12.75">
      <c r="B122" s="19"/>
      <c r="C122" s="20"/>
      <c r="D122" s="39" t="s">
        <v>129</v>
      </c>
      <c r="E122" s="40" t="s">
        <v>510</v>
      </c>
      <c r="F122" s="40" t="s">
        <v>578</v>
      </c>
      <c r="G122" s="40" t="s">
        <v>948</v>
      </c>
      <c r="H122" s="40" t="s">
        <v>557</v>
      </c>
      <c r="I122" s="289" t="str">
        <f t="shared" si="1"/>
        <v>318i touring (1895 cm³, 118 PS) 1999-2001</v>
      </c>
      <c r="J122" s="230" t="s">
        <v>456</v>
      </c>
      <c r="K122" s="41" t="s">
        <v>623</v>
      </c>
      <c r="L122" s="43" t="s">
        <v>757</v>
      </c>
      <c r="M122" s="44">
        <v>5</v>
      </c>
      <c r="N122" s="45" t="s">
        <v>631</v>
      </c>
      <c r="O122" s="46">
        <v>1895</v>
      </c>
      <c r="P122" s="46">
        <v>87</v>
      </c>
      <c r="Q122" s="46">
        <v>118</v>
      </c>
      <c r="R122" s="46">
        <v>180</v>
      </c>
      <c r="S122" s="46"/>
      <c r="T122" s="49" t="s">
        <v>385</v>
      </c>
      <c r="U122" s="18"/>
    </row>
    <row r="123" spans="2:21" ht="12.75">
      <c r="B123" s="19"/>
      <c r="C123" s="20"/>
      <c r="D123" s="21" t="s">
        <v>129</v>
      </c>
      <c r="E123" s="22" t="s">
        <v>510</v>
      </c>
      <c r="F123" s="22" t="s">
        <v>578</v>
      </c>
      <c r="G123" s="22" t="s">
        <v>948</v>
      </c>
      <c r="H123" s="22" t="s">
        <v>556</v>
      </c>
      <c r="I123" s="287" t="str">
        <f t="shared" si="1"/>
        <v>316i touring (1796 cm³, 115 PS) 2002-2005</v>
      </c>
      <c r="J123" s="23" t="s">
        <v>777</v>
      </c>
      <c r="K123" s="24" t="s">
        <v>623</v>
      </c>
      <c r="L123" s="25" t="s">
        <v>757</v>
      </c>
      <c r="M123" s="26">
        <v>5</v>
      </c>
      <c r="N123" s="27" t="s">
        <v>631</v>
      </c>
      <c r="O123" s="28">
        <v>1796</v>
      </c>
      <c r="P123" s="28">
        <v>85</v>
      </c>
      <c r="Q123" s="28">
        <v>115</v>
      </c>
      <c r="R123" s="28">
        <v>175</v>
      </c>
      <c r="S123" s="28"/>
      <c r="T123" s="29" t="s">
        <v>385</v>
      </c>
      <c r="U123" s="18"/>
    </row>
    <row r="124" spans="2:21" ht="12.75">
      <c r="B124" s="19"/>
      <c r="C124" s="20"/>
      <c r="D124" s="21" t="s">
        <v>129</v>
      </c>
      <c r="E124" s="22" t="s">
        <v>510</v>
      </c>
      <c r="F124" s="22" t="s">
        <v>578</v>
      </c>
      <c r="G124" s="22" t="s">
        <v>948</v>
      </c>
      <c r="H124" s="22" t="s">
        <v>557</v>
      </c>
      <c r="I124" s="287" t="str">
        <f t="shared" si="1"/>
        <v>318i touring (1995 cm³, 143 PS) 2001-2005</v>
      </c>
      <c r="J124" s="23" t="s">
        <v>775</v>
      </c>
      <c r="K124" s="24" t="s">
        <v>623</v>
      </c>
      <c r="L124" s="25" t="s">
        <v>757</v>
      </c>
      <c r="M124" s="26">
        <v>5</v>
      </c>
      <c r="N124" s="27" t="s">
        <v>631</v>
      </c>
      <c r="O124" s="28">
        <v>1995</v>
      </c>
      <c r="P124" s="28">
        <v>105</v>
      </c>
      <c r="Q124" s="28">
        <v>143</v>
      </c>
      <c r="R124" s="28">
        <v>200</v>
      </c>
      <c r="S124" s="28"/>
      <c r="T124" s="29" t="s">
        <v>385</v>
      </c>
      <c r="U124" s="18"/>
    </row>
    <row r="125" spans="2:21" ht="12.75">
      <c r="B125" s="19"/>
      <c r="C125" s="20"/>
      <c r="D125" s="21" t="s">
        <v>129</v>
      </c>
      <c r="E125" s="22" t="s">
        <v>510</v>
      </c>
      <c r="F125" s="22" t="s">
        <v>578</v>
      </c>
      <c r="G125" s="22" t="s">
        <v>948</v>
      </c>
      <c r="H125" s="22" t="s">
        <v>558</v>
      </c>
      <c r="I125" s="287" t="str">
        <f t="shared" si="1"/>
        <v>320i touring (1991 cm³, 150 PS) 1999-2000</v>
      </c>
      <c r="J125" s="23" t="s">
        <v>143</v>
      </c>
      <c r="K125" s="24" t="s">
        <v>623</v>
      </c>
      <c r="L125" s="25" t="s">
        <v>757</v>
      </c>
      <c r="M125" s="26">
        <v>5</v>
      </c>
      <c r="N125" s="27" t="s">
        <v>885</v>
      </c>
      <c r="O125" s="28">
        <v>1991</v>
      </c>
      <c r="P125" s="28">
        <v>110</v>
      </c>
      <c r="Q125" s="28">
        <v>150</v>
      </c>
      <c r="R125" s="28">
        <v>190</v>
      </c>
      <c r="S125" s="28"/>
      <c r="T125" s="29" t="s">
        <v>385</v>
      </c>
      <c r="U125" s="18"/>
    </row>
    <row r="126" spans="2:21" ht="12.75">
      <c r="B126" s="19"/>
      <c r="C126" s="20"/>
      <c r="D126" s="21" t="s">
        <v>129</v>
      </c>
      <c r="E126" s="22" t="s">
        <v>510</v>
      </c>
      <c r="F126" s="22" t="s">
        <v>578</v>
      </c>
      <c r="G126" s="22" t="s">
        <v>948</v>
      </c>
      <c r="H126" s="22" t="s">
        <v>558</v>
      </c>
      <c r="I126" s="287" t="str">
        <f t="shared" si="1"/>
        <v>320i touring (2171 cm³, 170 PS) 2000-2005</v>
      </c>
      <c r="J126" s="23" t="s">
        <v>890</v>
      </c>
      <c r="K126" s="24" t="s">
        <v>623</v>
      </c>
      <c r="L126" s="25" t="s">
        <v>757</v>
      </c>
      <c r="M126" s="26">
        <v>5</v>
      </c>
      <c r="N126" s="27" t="s">
        <v>885</v>
      </c>
      <c r="O126" s="28">
        <v>2171</v>
      </c>
      <c r="P126" s="28">
        <v>125</v>
      </c>
      <c r="Q126" s="28">
        <v>170</v>
      </c>
      <c r="R126" s="28">
        <v>210</v>
      </c>
      <c r="S126" s="28"/>
      <c r="T126" s="29" t="s">
        <v>385</v>
      </c>
      <c r="U126" s="18"/>
    </row>
    <row r="127" spans="2:21" ht="12.75">
      <c r="B127" s="19"/>
      <c r="C127" s="20"/>
      <c r="D127" s="21" t="s">
        <v>129</v>
      </c>
      <c r="E127" s="22" t="s">
        <v>510</v>
      </c>
      <c r="F127" s="22" t="s">
        <v>578</v>
      </c>
      <c r="G127" s="22" t="s">
        <v>948</v>
      </c>
      <c r="H127" s="22" t="s">
        <v>281</v>
      </c>
      <c r="I127" s="287" t="str">
        <f t="shared" si="1"/>
        <v>325i touring (2495 cm³, 192 PS) 2000-2005</v>
      </c>
      <c r="J127" s="23" t="s">
        <v>890</v>
      </c>
      <c r="K127" s="24" t="s">
        <v>623</v>
      </c>
      <c r="L127" s="25" t="s">
        <v>757</v>
      </c>
      <c r="M127" s="26">
        <v>5</v>
      </c>
      <c r="N127" s="27" t="s">
        <v>885</v>
      </c>
      <c r="O127" s="28">
        <v>2495</v>
      </c>
      <c r="P127" s="28">
        <v>141</v>
      </c>
      <c r="Q127" s="28">
        <v>192</v>
      </c>
      <c r="R127" s="28">
        <v>245</v>
      </c>
      <c r="S127" s="28"/>
      <c r="T127" s="29" t="s">
        <v>385</v>
      </c>
      <c r="U127" s="18"/>
    </row>
    <row r="128" spans="2:21" ht="12.75">
      <c r="B128" s="19"/>
      <c r="C128" s="20"/>
      <c r="D128" s="21" t="s">
        <v>129</v>
      </c>
      <c r="E128" s="22" t="s">
        <v>510</v>
      </c>
      <c r="F128" s="22" t="s">
        <v>578</v>
      </c>
      <c r="G128" s="22" t="s">
        <v>948</v>
      </c>
      <c r="H128" s="22" t="s">
        <v>560</v>
      </c>
      <c r="I128" s="287" t="str">
        <f t="shared" si="1"/>
        <v>328i touring (2793 cm³, 193 PS) 1999-2000</v>
      </c>
      <c r="J128" s="23" t="s">
        <v>143</v>
      </c>
      <c r="K128" s="24" t="s">
        <v>623</v>
      </c>
      <c r="L128" s="25" t="s">
        <v>757</v>
      </c>
      <c r="M128" s="26">
        <v>5</v>
      </c>
      <c r="N128" s="27" t="s">
        <v>885</v>
      </c>
      <c r="O128" s="28">
        <v>2793</v>
      </c>
      <c r="P128" s="28">
        <v>142</v>
      </c>
      <c r="Q128" s="28">
        <v>193</v>
      </c>
      <c r="R128" s="28">
        <v>280</v>
      </c>
      <c r="S128" s="28"/>
      <c r="T128" s="29" t="s">
        <v>385</v>
      </c>
      <c r="U128" s="18"/>
    </row>
    <row r="129" spans="2:21" ht="12.75">
      <c r="B129" s="19"/>
      <c r="C129" s="20"/>
      <c r="D129" s="21" t="s">
        <v>129</v>
      </c>
      <c r="E129" s="22" t="s">
        <v>510</v>
      </c>
      <c r="F129" s="22" t="s">
        <v>578</v>
      </c>
      <c r="G129" s="22" t="s">
        <v>948</v>
      </c>
      <c r="H129" s="22" t="s">
        <v>282</v>
      </c>
      <c r="I129" s="287" t="str">
        <f t="shared" si="1"/>
        <v>330i touring (2979 cm³, 231 PS) 2000-2005</v>
      </c>
      <c r="J129" s="23" t="s">
        <v>890</v>
      </c>
      <c r="K129" s="24" t="s">
        <v>623</v>
      </c>
      <c r="L129" s="25" t="s">
        <v>757</v>
      </c>
      <c r="M129" s="26">
        <v>5</v>
      </c>
      <c r="N129" s="27" t="s">
        <v>885</v>
      </c>
      <c r="O129" s="28">
        <v>2979</v>
      </c>
      <c r="P129" s="28">
        <v>170</v>
      </c>
      <c r="Q129" s="28">
        <v>231</v>
      </c>
      <c r="R129" s="28">
        <v>300</v>
      </c>
      <c r="S129" s="28"/>
      <c r="T129" s="29" t="s">
        <v>385</v>
      </c>
      <c r="U129" s="18"/>
    </row>
    <row r="130" spans="2:21" ht="12.75">
      <c r="B130" s="19"/>
      <c r="C130" s="20"/>
      <c r="D130" s="21" t="s">
        <v>129</v>
      </c>
      <c r="E130" s="22" t="s">
        <v>510</v>
      </c>
      <c r="F130" s="22" t="s">
        <v>578</v>
      </c>
      <c r="G130" s="22" t="s">
        <v>948</v>
      </c>
      <c r="H130" s="22" t="s">
        <v>283</v>
      </c>
      <c r="I130" s="287" t="str">
        <f t="shared" si="1"/>
        <v>318d touring (1951 cm³, 115 PS) 2002-2005</v>
      </c>
      <c r="J130" s="23" t="s">
        <v>777</v>
      </c>
      <c r="K130" s="24" t="s">
        <v>623</v>
      </c>
      <c r="L130" s="25" t="s">
        <v>757</v>
      </c>
      <c r="M130" s="26">
        <v>5</v>
      </c>
      <c r="N130" s="27" t="s">
        <v>631</v>
      </c>
      <c r="O130" s="28">
        <v>1951</v>
      </c>
      <c r="P130" s="28">
        <v>85</v>
      </c>
      <c r="Q130" s="28">
        <v>115</v>
      </c>
      <c r="R130" s="28">
        <v>265</v>
      </c>
      <c r="S130" s="28"/>
      <c r="T130" s="29" t="s">
        <v>136</v>
      </c>
      <c r="U130" s="18"/>
    </row>
    <row r="131" spans="2:21" ht="12.75">
      <c r="B131" s="19"/>
      <c r="C131" s="20"/>
      <c r="D131" s="21" t="s">
        <v>129</v>
      </c>
      <c r="E131" s="22" t="s">
        <v>510</v>
      </c>
      <c r="F131" s="22" t="s">
        <v>578</v>
      </c>
      <c r="G131" s="22" t="s">
        <v>948</v>
      </c>
      <c r="H131" s="22" t="s">
        <v>284</v>
      </c>
      <c r="I131" s="287" t="str">
        <f t="shared" si="1"/>
        <v>320d touring (1951 cm³, 136 PS) 1999-2002</v>
      </c>
      <c r="J131" s="23" t="s">
        <v>643</v>
      </c>
      <c r="K131" s="24" t="s">
        <v>623</v>
      </c>
      <c r="L131" s="25" t="s">
        <v>757</v>
      </c>
      <c r="M131" s="26">
        <v>5</v>
      </c>
      <c r="N131" s="27" t="s">
        <v>631</v>
      </c>
      <c r="O131" s="28">
        <v>1951</v>
      </c>
      <c r="P131" s="28">
        <v>100</v>
      </c>
      <c r="Q131" s="28">
        <v>136</v>
      </c>
      <c r="R131" s="28">
        <v>280</v>
      </c>
      <c r="S131" s="28"/>
      <c r="T131" s="29" t="s">
        <v>136</v>
      </c>
      <c r="U131" s="18"/>
    </row>
    <row r="132" spans="2:21" ht="12.75">
      <c r="B132" s="19"/>
      <c r="C132" s="20"/>
      <c r="D132" s="21" t="s">
        <v>129</v>
      </c>
      <c r="E132" s="22" t="s">
        <v>510</v>
      </c>
      <c r="F132" s="22" t="s">
        <v>578</v>
      </c>
      <c r="G132" s="22" t="s">
        <v>948</v>
      </c>
      <c r="H132" s="22" t="s">
        <v>284</v>
      </c>
      <c r="I132" s="287" t="str">
        <f t="shared" si="1"/>
        <v>320d touring (1995 cm³, 150 PS) 2002-2005</v>
      </c>
      <c r="J132" s="23" t="s">
        <v>777</v>
      </c>
      <c r="K132" s="24" t="s">
        <v>623</v>
      </c>
      <c r="L132" s="25" t="s">
        <v>757</v>
      </c>
      <c r="M132" s="26">
        <v>5</v>
      </c>
      <c r="N132" s="27" t="s">
        <v>631</v>
      </c>
      <c r="O132" s="28">
        <v>1995</v>
      </c>
      <c r="P132" s="28">
        <v>110</v>
      </c>
      <c r="Q132" s="28">
        <v>150</v>
      </c>
      <c r="R132" s="28">
        <v>330</v>
      </c>
      <c r="S132" s="28"/>
      <c r="T132" s="29" t="s">
        <v>136</v>
      </c>
      <c r="U132" s="18"/>
    </row>
    <row r="133" spans="2:21" ht="12.75">
      <c r="B133" s="19"/>
      <c r="C133" s="20"/>
      <c r="D133" s="21" t="s">
        <v>129</v>
      </c>
      <c r="E133" s="22" t="s">
        <v>510</v>
      </c>
      <c r="F133" s="22" t="s">
        <v>578</v>
      </c>
      <c r="G133" s="22" t="s">
        <v>948</v>
      </c>
      <c r="H133" s="22" t="s">
        <v>285</v>
      </c>
      <c r="I133" s="287" t="str">
        <f t="shared" si="1"/>
        <v>330d touring (2926 cm³, 184 PS) 1999-2003</v>
      </c>
      <c r="J133" s="23" t="s">
        <v>886</v>
      </c>
      <c r="K133" s="24" t="s">
        <v>623</v>
      </c>
      <c r="L133" s="25" t="s">
        <v>757</v>
      </c>
      <c r="M133" s="26">
        <v>5</v>
      </c>
      <c r="N133" s="27" t="s">
        <v>885</v>
      </c>
      <c r="O133" s="28">
        <v>2926</v>
      </c>
      <c r="P133" s="28">
        <v>135</v>
      </c>
      <c r="Q133" s="28">
        <v>184</v>
      </c>
      <c r="R133" s="28">
        <v>390</v>
      </c>
      <c r="S133" s="28"/>
      <c r="T133" s="29" t="s">
        <v>136</v>
      </c>
      <c r="U133" s="18"/>
    </row>
    <row r="134" spans="2:21" ht="12.75">
      <c r="B134" s="19"/>
      <c r="C134" s="20"/>
      <c r="D134" s="21" t="s">
        <v>129</v>
      </c>
      <c r="E134" s="22" t="s">
        <v>510</v>
      </c>
      <c r="F134" s="22" t="s">
        <v>578</v>
      </c>
      <c r="G134" s="22" t="s">
        <v>948</v>
      </c>
      <c r="H134" s="22" t="s">
        <v>285</v>
      </c>
      <c r="I134" s="287" t="str">
        <f t="shared" si="1"/>
        <v>330d touring (2993 cm³, 204 PS) 2003-2005</v>
      </c>
      <c r="J134" s="23" t="s">
        <v>749</v>
      </c>
      <c r="K134" s="24" t="s">
        <v>623</v>
      </c>
      <c r="L134" s="25" t="s">
        <v>757</v>
      </c>
      <c r="M134" s="26">
        <v>5</v>
      </c>
      <c r="N134" s="27" t="s">
        <v>885</v>
      </c>
      <c r="O134" s="28">
        <v>2993</v>
      </c>
      <c r="P134" s="28">
        <v>150</v>
      </c>
      <c r="Q134" s="28">
        <v>204</v>
      </c>
      <c r="R134" s="28">
        <v>410</v>
      </c>
      <c r="S134" s="28"/>
      <c r="T134" s="29" t="s">
        <v>136</v>
      </c>
      <c r="U134" s="18"/>
    </row>
    <row r="135" spans="2:21" ht="12.75">
      <c r="B135" s="19"/>
      <c r="C135" s="20"/>
      <c r="D135" s="21" t="s">
        <v>129</v>
      </c>
      <c r="E135" s="22" t="s">
        <v>510</v>
      </c>
      <c r="F135" s="22" t="s">
        <v>578</v>
      </c>
      <c r="G135" s="22" t="s">
        <v>948</v>
      </c>
      <c r="H135" s="22" t="s">
        <v>286</v>
      </c>
      <c r="I135" s="287" t="str">
        <f t="shared" si="1"/>
        <v>325xi touring (2495 cm³, 192 PS) 2001-2005</v>
      </c>
      <c r="J135" s="23" t="s">
        <v>775</v>
      </c>
      <c r="K135" s="24" t="s">
        <v>623</v>
      </c>
      <c r="L135" s="25" t="s">
        <v>757</v>
      </c>
      <c r="M135" s="26">
        <v>5</v>
      </c>
      <c r="N135" s="27" t="s">
        <v>885</v>
      </c>
      <c r="O135" s="28">
        <v>2495</v>
      </c>
      <c r="P135" s="28">
        <v>141</v>
      </c>
      <c r="Q135" s="28">
        <v>192</v>
      </c>
      <c r="R135" s="28">
        <v>245</v>
      </c>
      <c r="S135" s="28"/>
      <c r="T135" s="29" t="s">
        <v>385</v>
      </c>
      <c r="U135" s="18"/>
    </row>
    <row r="136" spans="2:21" ht="12.75">
      <c r="B136" s="19"/>
      <c r="C136" s="20"/>
      <c r="D136" s="21" t="s">
        <v>129</v>
      </c>
      <c r="E136" s="22" t="s">
        <v>510</v>
      </c>
      <c r="F136" s="22" t="s">
        <v>578</v>
      </c>
      <c r="G136" s="22" t="s">
        <v>948</v>
      </c>
      <c r="H136" s="22" t="s">
        <v>287</v>
      </c>
      <c r="I136" s="287" t="str">
        <f t="shared" si="1"/>
        <v>330xi touring (2979 cm³, 231 PS) 2000-2005</v>
      </c>
      <c r="J136" s="23" t="s">
        <v>890</v>
      </c>
      <c r="K136" s="24" t="s">
        <v>623</v>
      </c>
      <c r="L136" s="25" t="s">
        <v>757</v>
      </c>
      <c r="M136" s="26">
        <v>5</v>
      </c>
      <c r="N136" s="27" t="s">
        <v>885</v>
      </c>
      <c r="O136" s="28">
        <v>2979</v>
      </c>
      <c r="P136" s="28">
        <v>170</v>
      </c>
      <c r="Q136" s="28">
        <v>231</v>
      </c>
      <c r="R136" s="28">
        <v>300</v>
      </c>
      <c r="S136" s="28"/>
      <c r="T136" s="29" t="s">
        <v>385</v>
      </c>
      <c r="U136" s="18"/>
    </row>
    <row r="137" spans="2:21" ht="12.75">
      <c r="B137" s="19"/>
      <c r="C137" s="20"/>
      <c r="D137" s="21" t="s">
        <v>129</v>
      </c>
      <c r="E137" s="22" t="s">
        <v>510</v>
      </c>
      <c r="F137" s="22" t="s">
        <v>578</v>
      </c>
      <c r="G137" s="22" t="s">
        <v>948</v>
      </c>
      <c r="H137" s="22" t="s">
        <v>288</v>
      </c>
      <c r="I137" s="287" t="str">
        <f t="shared" si="1"/>
        <v>330xd touring (2926 cm³, 184 PS) 2000-2003</v>
      </c>
      <c r="J137" s="23" t="s">
        <v>447</v>
      </c>
      <c r="K137" s="24" t="s">
        <v>623</v>
      </c>
      <c r="L137" s="25" t="s">
        <v>757</v>
      </c>
      <c r="M137" s="26">
        <v>5</v>
      </c>
      <c r="N137" s="27" t="s">
        <v>885</v>
      </c>
      <c r="O137" s="28">
        <v>2926</v>
      </c>
      <c r="P137" s="28">
        <v>135</v>
      </c>
      <c r="Q137" s="28">
        <v>184</v>
      </c>
      <c r="R137" s="28">
        <v>390</v>
      </c>
      <c r="S137" s="28"/>
      <c r="T137" s="29" t="s">
        <v>136</v>
      </c>
      <c r="U137" s="18"/>
    </row>
    <row r="138" spans="2:21" ht="12.75">
      <c r="B138" s="19"/>
      <c r="C138" s="20"/>
      <c r="D138" s="21" t="s">
        <v>129</v>
      </c>
      <c r="E138" s="22" t="s">
        <v>510</v>
      </c>
      <c r="F138" s="22" t="s">
        <v>578</v>
      </c>
      <c r="G138" s="22" t="s">
        <v>948</v>
      </c>
      <c r="H138" s="22" t="s">
        <v>288</v>
      </c>
      <c r="I138" s="287" t="str">
        <f t="shared" si="1"/>
        <v>330xd touring (2926 cm³, 204 PS) 2003-2005</v>
      </c>
      <c r="J138" s="23" t="s">
        <v>749</v>
      </c>
      <c r="K138" s="24" t="s">
        <v>623</v>
      </c>
      <c r="L138" s="25" t="s">
        <v>757</v>
      </c>
      <c r="M138" s="26">
        <v>5</v>
      </c>
      <c r="N138" s="27" t="s">
        <v>885</v>
      </c>
      <c r="O138" s="28">
        <v>2926</v>
      </c>
      <c r="P138" s="28">
        <v>150</v>
      </c>
      <c r="Q138" s="28">
        <v>204</v>
      </c>
      <c r="R138" s="28">
        <v>410</v>
      </c>
      <c r="S138" s="28"/>
      <c r="T138" s="29" t="s">
        <v>136</v>
      </c>
      <c r="U138" s="18"/>
    </row>
    <row r="139" spans="2:21" ht="12.75">
      <c r="B139" s="19"/>
      <c r="C139" s="20"/>
      <c r="D139" s="39" t="s">
        <v>129</v>
      </c>
      <c r="E139" s="40" t="s">
        <v>510</v>
      </c>
      <c r="F139" s="40" t="s">
        <v>578</v>
      </c>
      <c r="G139" s="40" t="s">
        <v>949</v>
      </c>
      <c r="H139" s="40" t="s">
        <v>289</v>
      </c>
      <c r="I139" s="289" t="str">
        <f t="shared" si="1"/>
        <v>318Ci Coupé (1895 cm³, 118 PS) 1999-2001</v>
      </c>
      <c r="J139" s="230" t="s">
        <v>456</v>
      </c>
      <c r="K139" s="41" t="s">
        <v>623</v>
      </c>
      <c r="L139" s="43" t="s">
        <v>384</v>
      </c>
      <c r="M139" s="44">
        <v>2</v>
      </c>
      <c r="N139" s="45" t="s">
        <v>631</v>
      </c>
      <c r="O139" s="46">
        <v>1895</v>
      </c>
      <c r="P139" s="46">
        <v>87</v>
      </c>
      <c r="Q139" s="46">
        <v>118</v>
      </c>
      <c r="R139" s="46">
        <v>180</v>
      </c>
      <c r="S139" s="46"/>
      <c r="T139" s="49" t="s">
        <v>385</v>
      </c>
      <c r="U139" s="18"/>
    </row>
    <row r="140" spans="2:21" ht="12.75">
      <c r="B140" s="19"/>
      <c r="C140" s="20"/>
      <c r="D140" s="21" t="s">
        <v>129</v>
      </c>
      <c r="E140" s="22" t="s">
        <v>510</v>
      </c>
      <c r="F140" s="22" t="s">
        <v>578</v>
      </c>
      <c r="G140" s="22" t="s">
        <v>949</v>
      </c>
      <c r="H140" s="22" t="s">
        <v>289</v>
      </c>
      <c r="I140" s="287" t="str">
        <f t="shared" si="1"/>
        <v>318Ci Coupé (1995 cm³, 143 PS) 2001-2006</v>
      </c>
      <c r="J140" s="23" t="s">
        <v>746</v>
      </c>
      <c r="K140" s="24" t="s">
        <v>623</v>
      </c>
      <c r="L140" s="25" t="s">
        <v>384</v>
      </c>
      <c r="M140" s="26">
        <v>2</v>
      </c>
      <c r="N140" s="27" t="s">
        <v>631</v>
      </c>
      <c r="O140" s="28">
        <v>1995</v>
      </c>
      <c r="P140" s="28">
        <v>105</v>
      </c>
      <c r="Q140" s="28">
        <v>143</v>
      </c>
      <c r="R140" s="28">
        <v>200</v>
      </c>
      <c r="S140" s="28"/>
      <c r="T140" s="29" t="s">
        <v>385</v>
      </c>
      <c r="U140" s="18"/>
    </row>
    <row r="141" spans="2:21" ht="12.75">
      <c r="B141" s="19"/>
      <c r="C141" s="20"/>
      <c r="D141" s="21" t="s">
        <v>129</v>
      </c>
      <c r="E141" s="22" t="s">
        <v>510</v>
      </c>
      <c r="F141" s="22" t="s">
        <v>578</v>
      </c>
      <c r="G141" s="22" t="s">
        <v>949</v>
      </c>
      <c r="H141" s="22" t="s">
        <v>290</v>
      </c>
      <c r="I141" s="287" t="str">
        <f t="shared" si="1"/>
        <v>320Ci Coupé (1991 cm³, 150 PS) 1999-2000</v>
      </c>
      <c r="J141" s="23" t="s">
        <v>143</v>
      </c>
      <c r="K141" s="24" t="s">
        <v>623</v>
      </c>
      <c r="L141" s="25" t="s">
        <v>384</v>
      </c>
      <c r="M141" s="26">
        <v>2</v>
      </c>
      <c r="N141" s="27" t="s">
        <v>885</v>
      </c>
      <c r="O141" s="28">
        <v>1991</v>
      </c>
      <c r="P141" s="28">
        <v>110</v>
      </c>
      <c r="Q141" s="28">
        <v>150</v>
      </c>
      <c r="R141" s="28">
        <v>190</v>
      </c>
      <c r="S141" s="28"/>
      <c r="T141" s="29" t="s">
        <v>385</v>
      </c>
      <c r="U141" s="18"/>
    </row>
    <row r="142" spans="2:21" ht="12.75">
      <c r="B142" s="19"/>
      <c r="C142" s="20"/>
      <c r="D142" s="21" t="s">
        <v>129</v>
      </c>
      <c r="E142" s="22" t="s">
        <v>510</v>
      </c>
      <c r="F142" s="22" t="s">
        <v>578</v>
      </c>
      <c r="G142" s="22" t="s">
        <v>949</v>
      </c>
      <c r="H142" s="22" t="s">
        <v>290</v>
      </c>
      <c r="I142" s="287" t="str">
        <f aca="true" t="shared" si="2" ref="I142:I205">H142&amp;" ("&amp;O142&amp;" cm³, "&amp;Q142&amp;" PS) "&amp;J142</f>
        <v>320Ci Coupé (2171 cm³, 170 PS) 2000-2006</v>
      </c>
      <c r="J142" s="23" t="s">
        <v>291</v>
      </c>
      <c r="K142" s="24" t="s">
        <v>623</v>
      </c>
      <c r="L142" s="25" t="s">
        <v>384</v>
      </c>
      <c r="M142" s="26">
        <v>2</v>
      </c>
      <c r="N142" s="27" t="s">
        <v>885</v>
      </c>
      <c r="O142" s="28">
        <v>2171</v>
      </c>
      <c r="P142" s="28">
        <v>125</v>
      </c>
      <c r="Q142" s="28">
        <v>170</v>
      </c>
      <c r="R142" s="28">
        <v>210</v>
      </c>
      <c r="S142" s="28"/>
      <c r="T142" s="29" t="s">
        <v>385</v>
      </c>
      <c r="U142" s="18"/>
    </row>
    <row r="143" spans="2:21" ht="12.75">
      <c r="B143" s="19"/>
      <c r="C143" s="20"/>
      <c r="D143" s="21" t="s">
        <v>129</v>
      </c>
      <c r="E143" s="22" t="s">
        <v>510</v>
      </c>
      <c r="F143" s="22" t="s">
        <v>578</v>
      </c>
      <c r="G143" s="22" t="s">
        <v>949</v>
      </c>
      <c r="H143" s="22" t="s">
        <v>292</v>
      </c>
      <c r="I143" s="287" t="str">
        <f t="shared" si="2"/>
        <v>323Ci Coupé (2494 cm³, 170 PS) 1999-2000</v>
      </c>
      <c r="J143" s="23" t="s">
        <v>143</v>
      </c>
      <c r="K143" s="24" t="s">
        <v>623</v>
      </c>
      <c r="L143" s="25" t="s">
        <v>384</v>
      </c>
      <c r="M143" s="26">
        <v>2</v>
      </c>
      <c r="N143" s="27" t="s">
        <v>885</v>
      </c>
      <c r="O143" s="28">
        <v>2494</v>
      </c>
      <c r="P143" s="28">
        <v>125</v>
      </c>
      <c r="Q143" s="28">
        <v>170</v>
      </c>
      <c r="R143" s="28">
        <v>245</v>
      </c>
      <c r="S143" s="28"/>
      <c r="T143" s="29" t="s">
        <v>385</v>
      </c>
      <c r="U143" s="18"/>
    </row>
    <row r="144" spans="2:21" ht="12.75">
      <c r="B144" s="19"/>
      <c r="C144" s="20"/>
      <c r="D144" s="21" t="s">
        <v>129</v>
      </c>
      <c r="E144" s="22" t="s">
        <v>510</v>
      </c>
      <c r="F144" s="22" t="s">
        <v>578</v>
      </c>
      <c r="G144" s="22" t="s">
        <v>949</v>
      </c>
      <c r="H144" s="22" t="s">
        <v>293</v>
      </c>
      <c r="I144" s="287" t="str">
        <f t="shared" si="2"/>
        <v>325Ci Coupé (2495 cm³, 192 PS) 2000-2006</v>
      </c>
      <c r="J144" s="23" t="s">
        <v>291</v>
      </c>
      <c r="K144" s="24" t="s">
        <v>623</v>
      </c>
      <c r="L144" s="25" t="s">
        <v>384</v>
      </c>
      <c r="M144" s="26">
        <v>2</v>
      </c>
      <c r="N144" s="27" t="s">
        <v>885</v>
      </c>
      <c r="O144" s="28">
        <v>2495</v>
      </c>
      <c r="P144" s="28">
        <v>141</v>
      </c>
      <c r="Q144" s="28">
        <v>192</v>
      </c>
      <c r="R144" s="28">
        <v>245</v>
      </c>
      <c r="S144" s="28"/>
      <c r="T144" s="29" t="s">
        <v>385</v>
      </c>
      <c r="U144" s="18"/>
    </row>
    <row r="145" spans="2:21" ht="12.75">
      <c r="B145" s="19"/>
      <c r="C145" s="20"/>
      <c r="D145" s="21" t="s">
        <v>129</v>
      </c>
      <c r="E145" s="22" t="s">
        <v>510</v>
      </c>
      <c r="F145" s="22" t="s">
        <v>578</v>
      </c>
      <c r="G145" s="22" t="s">
        <v>949</v>
      </c>
      <c r="H145" s="22" t="s">
        <v>294</v>
      </c>
      <c r="I145" s="287" t="str">
        <f t="shared" si="2"/>
        <v>328Ci Coupé (2793 cm³, 193 PS) 1999-2000</v>
      </c>
      <c r="J145" s="23" t="s">
        <v>143</v>
      </c>
      <c r="K145" s="24" t="s">
        <v>623</v>
      </c>
      <c r="L145" s="25" t="s">
        <v>384</v>
      </c>
      <c r="M145" s="26">
        <v>2</v>
      </c>
      <c r="N145" s="27" t="s">
        <v>885</v>
      </c>
      <c r="O145" s="28">
        <v>2793</v>
      </c>
      <c r="P145" s="28">
        <v>142</v>
      </c>
      <c r="Q145" s="28">
        <v>193</v>
      </c>
      <c r="R145" s="28">
        <v>280</v>
      </c>
      <c r="S145" s="28"/>
      <c r="T145" s="29" t="s">
        <v>385</v>
      </c>
      <c r="U145" s="18"/>
    </row>
    <row r="146" spans="2:21" ht="12.75">
      <c r="B146" s="19"/>
      <c r="C146" s="20"/>
      <c r="D146" s="21" t="s">
        <v>129</v>
      </c>
      <c r="E146" s="22" t="s">
        <v>510</v>
      </c>
      <c r="F146" s="22" t="s">
        <v>578</v>
      </c>
      <c r="G146" s="22" t="s">
        <v>949</v>
      </c>
      <c r="H146" s="22" t="s">
        <v>295</v>
      </c>
      <c r="I146" s="287" t="str">
        <f t="shared" si="2"/>
        <v>330Ci Coupé (2979 cm³, 231 PS) 2000-2006</v>
      </c>
      <c r="J146" s="23" t="s">
        <v>291</v>
      </c>
      <c r="K146" s="24" t="s">
        <v>623</v>
      </c>
      <c r="L146" s="25" t="s">
        <v>384</v>
      </c>
      <c r="M146" s="26">
        <v>2</v>
      </c>
      <c r="N146" s="27" t="s">
        <v>885</v>
      </c>
      <c r="O146" s="28">
        <v>2979</v>
      </c>
      <c r="P146" s="28">
        <v>170</v>
      </c>
      <c r="Q146" s="28">
        <v>231</v>
      </c>
      <c r="R146" s="28">
        <v>300</v>
      </c>
      <c r="S146" s="28"/>
      <c r="T146" s="29" t="s">
        <v>385</v>
      </c>
      <c r="U146" s="18"/>
    </row>
    <row r="147" spans="2:21" ht="12.75">
      <c r="B147" s="19"/>
      <c r="C147" s="20"/>
      <c r="D147" s="21" t="s">
        <v>129</v>
      </c>
      <c r="E147" s="22" t="s">
        <v>510</v>
      </c>
      <c r="F147" s="22" t="s">
        <v>578</v>
      </c>
      <c r="G147" s="22" t="s">
        <v>949</v>
      </c>
      <c r="H147" s="22" t="s">
        <v>296</v>
      </c>
      <c r="I147" s="287" t="str">
        <f t="shared" si="2"/>
        <v>320Cd Coupé (1995 cm³, 150 PS) 2003-2006</v>
      </c>
      <c r="J147" s="23" t="s">
        <v>745</v>
      </c>
      <c r="K147" s="24" t="s">
        <v>623</v>
      </c>
      <c r="L147" s="25" t="s">
        <v>384</v>
      </c>
      <c r="M147" s="26">
        <v>2</v>
      </c>
      <c r="N147" s="27" t="s">
        <v>631</v>
      </c>
      <c r="O147" s="28">
        <v>1995</v>
      </c>
      <c r="P147" s="28">
        <v>110</v>
      </c>
      <c r="Q147" s="28">
        <v>150</v>
      </c>
      <c r="R147" s="28">
        <v>330</v>
      </c>
      <c r="S147" s="28"/>
      <c r="T147" s="29" t="s">
        <v>136</v>
      </c>
      <c r="U147" s="18"/>
    </row>
    <row r="148" spans="2:21" ht="12.75">
      <c r="B148" s="19"/>
      <c r="C148" s="20"/>
      <c r="D148" s="21" t="s">
        <v>129</v>
      </c>
      <c r="E148" s="22" t="s">
        <v>510</v>
      </c>
      <c r="F148" s="22" t="s">
        <v>578</v>
      </c>
      <c r="G148" s="22" t="s">
        <v>949</v>
      </c>
      <c r="H148" s="22" t="s">
        <v>297</v>
      </c>
      <c r="I148" s="287" t="str">
        <f t="shared" si="2"/>
        <v>330Cd Coupé (2993 cm³, 204 PS) 2003-2006</v>
      </c>
      <c r="J148" s="23" t="s">
        <v>745</v>
      </c>
      <c r="K148" s="24" t="s">
        <v>623</v>
      </c>
      <c r="L148" s="25" t="s">
        <v>384</v>
      </c>
      <c r="M148" s="26">
        <v>2</v>
      </c>
      <c r="N148" s="27" t="s">
        <v>885</v>
      </c>
      <c r="O148" s="28">
        <v>2993</v>
      </c>
      <c r="P148" s="28">
        <v>150</v>
      </c>
      <c r="Q148" s="28">
        <v>204</v>
      </c>
      <c r="R148" s="28">
        <v>410</v>
      </c>
      <c r="S148" s="28"/>
      <c r="T148" s="29" t="s">
        <v>136</v>
      </c>
      <c r="U148" s="18"/>
    </row>
    <row r="149" spans="2:21" ht="12.75">
      <c r="B149" s="19"/>
      <c r="C149" s="20"/>
      <c r="D149" s="21" t="s">
        <v>129</v>
      </c>
      <c r="E149" s="22" t="s">
        <v>510</v>
      </c>
      <c r="F149" s="22" t="s">
        <v>578</v>
      </c>
      <c r="G149" s="22" t="s">
        <v>949</v>
      </c>
      <c r="H149" s="22" t="s">
        <v>570</v>
      </c>
      <c r="I149" s="287" t="str">
        <f t="shared" si="2"/>
        <v>M3 Coupé (3246 cm³, 343 PS) 2001-2006</v>
      </c>
      <c r="J149" s="23" t="s">
        <v>746</v>
      </c>
      <c r="K149" s="24" t="s">
        <v>623</v>
      </c>
      <c r="L149" s="25" t="s">
        <v>384</v>
      </c>
      <c r="M149" s="26">
        <v>2</v>
      </c>
      <c r="N149" s="27" t="s">
        <v>885</v>
      </c>
      <c r="O149" s="28">
        <v>3246</v>
      </c>
      <c r="P149" s="28">
        <v>252</v>
      </c>
      <c r="Q149" s="28">
        <v>343</v>
      </c>
      <c r="R149" s="28">
        <v>365</v>
      </c>
      <c r="S149" s="28"/>
      <c r="T149" s="29" t="s">
        <v>385</v>
      </c>
      <c r="U149" s="18"/>
    </row>
    <row r="150" spans="2:21" ht="12.75">
      <c r="B150" s="19"/>
      <c r="C150" s="20"/>
      <c r="D150" s="21" t="s">
        <v>129</v>
      </c>
      <c r="E150" s="22" t="s">
        <v>510</v>
      </c>
      <c r="F150" s="22" t="s">
        <v>578</v>
      </c>
      <c r="G150" s="22" t="s">
        <v>949</v>
      </c>
      <c r="H150" s="22" t="s">
        <v>298</v>
      </c>
      <c r="I150" s="287" t="str">
        <f t="shared" si="2"/>
        <v>M3 Coupé CSL (3246 cm³, 360 PS) 2003-2004</v>
      </c>
      <c r="J150" s="23" t="s">
        <v>220</v>
      </c>
      <c r="K150" s="24" t="s">
        <v>623</v>
      </c>
      <c r="L150" s="25" t="s">
        <v>384</v>
      </c>
      <c r="M150" s="26">
        <v>2</v>
      </c>
      <c r="N150" s="27" t="s">
        <v>885</v>
      </c>
      <c r="O150" s="28">
        <v>3246</v>
      </c>
      <c r="P150" s="28">
        <v>265</v>
      </c>
      <c r="Q150" s="28">
        <v>360</v>
      </c>
      <c r="R150" s="28">
        <v>370</v>
      </c>
      <c r="S150" s="28"/>
      <c r="T150" s="29" t="s">
        <v>385</v>
      </c>
      <c r="U150" s="18"/>
    </row>
    <row r="151" spans="2:21" ht="12.75">
      <c r="B151" s="19"/>
      <c r="C151" s="20"/>
      <c r="D151" s="39" t="s">
        <v>129</v>
      </c>
      <c r="E151" s="40" t="s">
        <v>510</v>
      </c>
      <c r="F151" s="40" t="s">
        <v>578</v>
      </c>
      <c r="G151" s="40" t="s">
        <v>950</v>
      </c>
      <c r="H151" s="40" t="s">
        <v>299</v>
      </c>
      <c r="I151" s="289" t="str">
        <f t="shared" si="2"/>
        <v>318Ci Cabrio (1995 cm³, 143 PS) 2001-2006</v>
      </c>
      <c r="J151" s="230" t="s">
        <v>746</v>
      </c>
      <c r="K151" s="41" t="s">
        <v>623</v>
      </c>
      <c r="L151" s="43" t="s">
        <v>76</v>
      </c>
      <c r="M151" s="44">
        <v>2</v>
      </c>
      <c r="N151" s="45" t="s">
        <v>631</v>
      </c>
      <c r="O151" s="46">
        <v>1995</v>
      </c>
      <c r="P151" s="46">
        <v>105</v>
      </c>
      <c r="Q151" s="46">
        <v>143</v>
      </c>
      <c r="R151" s="46">
        <v>200</v>
      </c>
      <c r="S151" s="46"/>
      <c r="T151" s="49" t="s">
        <v>385</v>
      </c>
      <c r="U151" s="18"/>
    </row>
    <row r="152" spans="2:21" ht="12.75">
      <c r="B152" s="19"/>
      <c r="C152" s="20"/>
      <c r="D152" s="21" t="s">
        <v>129</v>
      </c>
      <c r="E152" s="22" t="s">
        <v>510</v>
      </c>
      <c r="F152" s="22" t="s">
        <v>578</v>
      </c>
      <c r="G152" s="22" t="s">
        <v>950</v>
      </c>
      <c r="H152" s="22" t="s">
        <v>300</v>
      </c>
      <c r="I152" s="287" t="str">
        <f t="shared" si="2"/>
        <v>320Ci Cabrio (2171 cm³, 170 PS) 2000-2006</v>
      </c>
      <c r="J152" s="23" t="s">
        <v>291</v>
      </c>
      <c r="K152" s="24" t="s">
        <v>623</v>
      </c>
      <c r="L152" s="25" t="s">
        <v>76</v>
      </c>
      <c r="M152" s="26">
        <v>2</v>
      </c>
      <c r="N152" s="27" t="s">
        <v>885</v>
      </c>
      <c r="O152" s="28">
        <v>2171</v>
      </c>
      <c r="P152" s="28">
        <v>125</v>
      </c>
      <c r="Q152" s="28">
        <v>170</v>
      </c>
      <c r="R152" s="28">
        <v>210</v>
      </c>
      <c r="S152" s="28"/>
      <c r="T152" s="29" t="s">
        <v>385</v>
      </c>
      <c r="U152" s="18"/>
    </row>
    <row r="153" spans="2:21" ht="12.75">
      <c r="B153" s="19"/>
      <c r="C153" s="20"/>
      <c r="D153" s="21" t="s">
        <v>129</v>
      </c>
      <c r="E153" s="22" t="s">
        <v>510</v>
      </c>
      <c r="F153" s="22" t="s">
        <v>578</v>
      </c>
      <c r="G153" s="22" t="s">
        <v>950</v>
      </c>
      <c r="H153" s="22" t="s">
        <v>301</v>
      </c>
      <c r="I153" s="287" t="str">
        <f t="shared" si="2"/>
        <v>325Ci Cabrio (2495 cm³, 192 PS) 2000-2006</v>
      </c>
      <c r="J153" s="23" t="s">
        <v>291</v>
      </c>
      <c r="K153" s="24" t="s">
        <v>623</v>
      </c>
      <c r="L153" s="25" t="s">
        <v>76</v>
      </c>
      <c r="M153" s="26">
        <v>2</v>
      </c>
      <c r="N153" s="27" t="s">
        <v>885</v>
      </c>
      <c r="O153" s="28">
        <v>2495</v>
      </c>
      <c r="P153" s="28">
        <v>141</v>
      </c>
      <c r="Q153" s="28">
        <v>192</v>
      </c>
      <c r="R153" s="28">
        <v>245</v>
      </c>
      <c r="S153" s="28"/>
      <c r="T153" s="29" t="s">
        <v>385</v>
      </c>
      <c r="U153" s="18"/>
    </row>
    <row r="154" spans="2:21" ht="12.75">
      <c r="B154" s="19"/>
      <c r="C154" s="20"/>
      <c r="D154" s="21" t="s">
        <v>129</v>
      </c>
      <c r="E154" s="22" t="s">
        <v>510</v>
      </c>
      <c r="F154" s="22" t="s">
        <v>578</v>
      </c>
      <c r="G154" s="22" t="s">
        <v>950</v>
      </c>
      <c r="H154" s="22" t="s">
        <v>302</v>
      </c>
      <c r="I154" s="287" t="str">
        <f t="shared" si="2"/>
        <v>330Ci Cabrio (2979 cm³, 231 PS) 2000-2006</v>
      </c>
      <c r="J154" s="23" t="s">
        <v>291</v>
      </c>
      <c r="K154" s="24" t="s">
        <v>623</v>
      </c>
      <c r="L154" s="25" t="s">
        <v>76</v>
      </c>
      <c r="M154" s="26">
        <v>2</v>
      </c>
      <c r="N154" s="27" t="s">
        <v>885</v>
      </c>
      <c r="O154" s="28">
        <v>2979</v>
      </c>
      <c r="P154" s="28">
        <v>170</v>
      </c>
      <c r="Q154" s="28">
        <v>231</v>
      </c>
      <c r="R154" s="28">
        <v>300</v>
      </c>
      <c r="S154" s="28"/>
      <c r="T154" s="29" t="s">
        <v>385</v>
      </c>
      <c r="U154" s="18"/>
    </row>
    <row r="155" spans="2:21" ht="12.75">
      <c r="B155" s="19"/>
      <c r="C155" s="20"/>
      <c r="D155" s="21" t="s">
        <v>129</v>
      </c>
      <c r="E155" s="22" t="s">
        <v>510</v>
      </c>
      <c r="F155" s="22" t="s">
        <v>578</v>
      </c>
      <c r="G155" s="22" t="s">
        <v>950</v>
      </c>
      <c r="H155" s="22" t="s">
        <v>303</v>
      </c>
      <c r="I155" s="287" t="str">
        <f t="shared" si="2"/>
        <v>320Cd Cabrio (1995 cm³, 150 PS) 2005-2006</v>
      </c>
      <c r="J155" s="23" t="s">
        <v>451</v>
      </c>
      <c r="K155" s="24" t="s">
        <v>623</v>
      </c>
      <c r="L155" s="25" t="s">
        <v>384</v>
      </c>
      <c r="M155" s="26">
        <v>2</v>
      </c>
      <c r="N155" s="27" t="s">
        <v>631</v>
      </c>
      <c r="O155" s="28">
        <v>1995</v>
      </c>
      <c r="P155" s="28">
        <v>110</v>
      </c>
      <c r="Q155" s="28">
        <v>150</v>
      </c>
      <c r="R155" s="28">
        <v>330</v>
      </c>
      <c r="S155" s="28"/>
      <c r="T155" s="29" t="s">
        <v>136</v>
      </c>
      <c r="U155" s="18"/>
    </row>
    <row r="156" spans="2:21" ht="12.75">
      <c r="B156" s="19"/>
      <c r="C156" s="20"/>
      <c r="D156" s="21" t="s">
        <v>129</v>
      </c>
      <c r="E156" s="22" t="s">
        <v>510</v>
      </c>
      <c r="F156" s="22" t="s">
        <v>578</v>
      </c>
      <c r="G156" s="22" t="s">
        <v>950</v>
      </c>
      <c r="H156" s="22" t="s">
        <v>304</v>
      </c>
      <c r="I156" s="287" t="str">
        <f t="shared" si="2"/>
        <v>330Cd Cabrio (2993 cm³, 204 PS) 2005-2006</v>
      </c>
      <c r="J156" s="23" t="s">
        <v>451</v>
      </c>
      <c r="K156" s="24" t="s">
        <v>623</v>
      </c>
      <c r="L156" s="25" t="s">
        <v>384</v>
      </c>
      <c r="M156" s="26">
        <v>2</v>
      </c>
      <c r="N156" s="27" t="s">
        <v>885</v>
      </c>
      <c r="O156" s="28">
        <v>2993</v>
      </c>
      <c r="P156" s="28">
        <v>150</v>
      </c>
      <c r="Q156" s="28">
        <v>204</v>
      </c>
      <c r="R156" s="28">
        <v>410</v>
      </c>
      <c r="S156" s="28"/>
      <c r="T156" s="29" t="s">
        <v>136</v>
      </c>
      <c r="U156" s="18"/>
    </row>
    <row r="157" spans="2:21" ht="13.5" thickBot="1">
      <c r="B157" s="19"/>
      <c r="C157" s="20"/>
      <c r="D157" s="21" t="s">
        <v>129</v>
      </c>
      <c r="E157" s="22" t="s">
        <v>510</v>
      </c>
      <c r="F157" s="22" t="s">
        <v>578</v>
      </c>
      <c r="G157" s="22" t="s">
        <v>950</v>
      </c>
      <c r="H157" s="22" t="s">
        <v>575</v>
      </c>
      <c r="I157" s="287" t="str">
        <f t="shared" si="2"/>
        <v>M3 Cabrio (3246 cm³, 343 PS) 2001-2006</v>
      </c>
      <c r="J157" s="23" t="s">
        <v>746</v>
      </c>
      <c r="K157" s="24" t="s">
        <v>623</v>
      </c>
      <c r="L157" s="25" t="s">
        <v>76</v>
      </c>
      <c r="M157" s="26">
        <v>2</v>
      </c>
      <c r="N157" s="27" t="s">
        <v>885</v>
      </c>
      <c r="O157" s="28">
        <v>3246</v>
      </c>
      <c r="P157" s="28">
        <v>252</v>
      </c>
      <c r="Q157" s="28">
        <v>343</v>
      </c>
      <c r="R157" s="28">
        <v>365</v>
      </c>
      <c r="S157" s="28"/>
      <c r="T157" s="29" t="s">
        <v>385</v>
      </c>
      <c r="U157" s="18"/>
    </row>
    <row r="158" spans="2:21" ht="12.75">
      <c r="B158" s="30" t="s">
        <v>305</v>
      </c>
      <c r="C158" s="31" t="s">
        <v>306</v>
      </c>
      <c r="D158" s="32" t="s">
        <v>129</v>
      </c>
      <c r="E158" s="33" t="s">
        <v>510</v>
      </c>
      <c r="F158" s="33" t="s">
        <v>307</v>
      </c>
      <c r="G158" s="33" t="s">
        <v>951</v>
      </c>
      <c r="H158" s="33" t="s">
        <v>514</v>
      </c>
      <c r="I158" s="288" t="str">
        <f t="shared" si="2"/>
        <v>318i (1995 cm³, 129 PS) 2005-2007</v>
      </c>
      <c r="J158" s="228" t="s">
        <v>652</v>
      </c>
      <c r="K158" s="229" t="s">
        <v>623</v>
      </c>
      <c r="L158" s="34" t="s">
        <v>832</v>
      </c>
      <c r="M158" s="35">
        <v>4</v>
      </c>
      <c r="N158" s="36" t="s">
        <v>631</v>
      </c>
      <c r="O158" s="37">
        <v>1995</v>
      </c>
      <c r="P158" s="37">
        <v>95</v>
      </c>
      <c r="Q158" s="37">
        <v>129</v>
      </c>
      <c r="R158" s="37">
        <v>150</v>
      </c>
      <c r="S158" s="37"/>
      <c r="T158" s="269" t="s">
        <v>385</v>
      </c>
      <c r="U158" s="18"/>
    </row>
    <row r="159" spans="2:21" ht="12.75">
      <c r="B159" s="19"/>
      <c r="C159" s="20"/>
      <c r="D159" s="21" t="s">
        <v>129</v>
      </c>
      <c r="E159" s="22" t="s">
        <v>510</v>
      </c>
      <c r="F159" s="22" t="s">
        <v>307</v>
      </c>
      <c r="G159" s="22" t="s">
        <v>951</v>
      </c>
      <c r="H159" s="22" t="s">
        <v>514</v>
      </c>
      <c r="I159" s="287" t="str">
        <f t="shared" si="2"/>
        <v>318i (1995 cm³, 143 PS) 2007-2012</v>
      </c>
      <c r="J159" s="23" t="s">
        <v>894</v>
      </c>
      <c r="K159" s="24" t="s">
        <v>623</v>
      </c>
      <c r="L159" s="25" t="s">
        <v>832</v>
      </c>
      <c r="M159" s="26">
        <v>4</v>
      </c>
      <c r="N159" s="27" t="s">
        <v>631</v>
      </c>
      <c r="O159" s="28">
        <v>1995</v>
      </c>
      <c r="P159" s="28">
        <v>105</v>
      </c>
      <c r="Q159" s="28">
        <v>143</v>
      </c>
      <c r="R159" s="28">
        <v>190</v>
      </c>
      <c r="S159" s="28"/>
      <c r="T159" s="29" t="s">
        <v>385</v>
      </c>
      <c r="U159" s="18"/>
    </row>
    <row r="160" spans="2:21" ht="12.75">
      <c r="B160" s="19"/>
      <c r="C160" s="20"/>
      <c r="D160" s="21" t="s">
        <v>129</v>
      </c>
      <c r="E160" s="22" t="s">
        <v>510</v>
      </c>
      <c r="F160" s="22" t="s">
        <v>307</v>
      </c>
      <c r="G160" s="22" t="s">
        <v>951</v>
      </c>
      <c r="H160" s="22" t="s">
        <v>516</v>
      </c>
      <c r="I160" s="287" t="str">
        <f t="shared" si="2"/>
        <v>320i (1995 cm³, 150 PS) 2005-2007</v>
      </c>
      <c r="J160" s="23" t="s">
        <v>652</v>
      </c>
      <c r="K160" s="24" t="s">
        <v>623</v>
      </c>
      <c r="L160" s="25" t="s">
        <v>832</v>
      </c>
      <c r="M160" s="26">
        <v>4</v>
      </c>
      <c r="N160" s="27" t="s">
        <v>631</v>
      </c>
      <c r="O160" s="28">
        <v>1995</v>
      </c>
      <c r="P160" s="28">
        <v>110</v>
      </c>
      <c r="Q160" s="28">
        <v>150</v>
      </c>
      <c r="R160" s="28">
        <v>200</v>
      </c>
      <c r="S160" s="28"/>
      <c r="T160" s="29" t="s">
        <v>385</v>
      </c>
      <c r="U160" s="18"/>
    </row>
    <row r="161" spans="2:21" ht="12.75">
      <c r="B161" s="19"/>
      <c r="C161" s="20"/>
      <c r="D161" s="21" t="s">
        <v>129</v>
      </c>
      <c r="E161" s="22" t="s">
        <v>510</v>
      </c>
      <c r="F161" s="22" t="s">
        <v>307</v>
      </c>
      <c r="G161" s="22" t="s">
        <v>951</v>
      </c>
      <c r="H161" s="22" t="s">
        <v>516</v>
      </c>
      <c r="I161" s="287" t="str">
        <f t="shared" si="2"/>
        <v>320i (1995 cm³, 170 PS) 2007-2012</v>
      </c>
      <c r="J161" s="23" t="s">
        <v>894</v>
      </c>
      <c r="K161" s="24" t="s">
        <v>623</v>
      </c>
      <c r="L161" s="25" t="s">
        <v>832</v>
      </c>
      <c r="M161" s="26">
        <v>4</v>
      </c>
      <c r="N161" s="27" t="s">
        <v>631</v>
      </c>
      <c r="O161" s="28">
        <v>1995</v>
      </c>
      <c r="P161" s="28">
        <v>125</v>
      </c>
      <c r="Q161" s="28">
        <v>170</v>
      </c>
      <c r="R161" s="28">
        <v>210</v>
      </c>
      <c r="S161" s="28"/>
      <c r="T161" s="29" t="s">
        <v>385</v>
      </c>
      <c r="U161" s="18"/>
    </row>
    <row r="162" spans="2:21" ht="12.75">
      <c r="B162" s="19"/>
      <c r="C162" s="20"/>
      <c r="D162" s="21" t="s">
        <v>129</v>
      </c>
      <c r="E162" s="22" t="s">
        <v>510</v>
      </c>
      <c r="F162" s="22" t="s">
        <v>307</v>
      </c>
      <c r="G162" s="22" t="s">
        <v>951</v>
      </c>
      <c r="H162" s="22" t="s">
        <v>308</v>
      </c>
      <c r="I162" s="287" t="str">
        <f t="shared" si="2"/>
        <v>320si (1997 cm³, 173 PS) 2006-2007</v>
      </c>
      <c r="J162" s="23" t="s">
        <v>458</v>
      </c>
      <c r="K162" s="24" t="s">
        <v>623</v>
      </c>
      <c r="L162" s="25" t="s">
        <v>832</v>
      </c>
      <c r="M162" s="26">
        <v>4</v>
      </c>
      <c r="N162" s="27" t="s">
        <v>631</v>
      </c>
      <c r="O162" s="28">
        <v>1997</v>
      </c>
      <c r="P162" s="28">
        <v>127</v>
      </c>
      <c r="Q162" s="28">
        <v>173</v>
      </c>
      <c r="R162" s="28">
        <v>200</v>
      </c>
      <c r="S162" s="28"/>
      <c r="T162" s="29" t="s">
        <v>385</v>
      </c>
      <c r="U162" s="18"/>
    </row>
    <row r="163" spans="2:21" ht="12.75">
      <c r="B163" s="19"/>
      <c r="C163" s="20"/>
      <c r="D163" s="21" t="s">
        <v>129</v>
      </c>
      <c r="E163" s="22" t="s">
        <v>510</v>
      </c>
      <c r="F163" s="22" t="s">
        <v>307</v>
      </c>
      <c r="G163" s="22" t="s">
        <v>951</v>
      </c>
      <c r="H163" s="22" t="s">
        <v>525</v>
      </c>
      <c r="I163" s="287" t="str">
        <f t="shared" si="2"/>
        <v>325i (2497 cm³, 218 PS) 2005-2007</v>
      </c>
      <c r="J163" s="23" t="s">
        <v>652</v>
      </c>
      <c r="K163" s="24" t="s">
        <v>623</v>
      </c>
      <c r="L163" s="25" t="s">
        <v>832</v>
      </c>
      <c r="M163" s="26">
        <v>4</v>
      </c>
      <c r="N163" s="27" t="s">
        <v>885</v>
      </c>
      <c r="O163" s="28">
        <v>2497</v>
      </c>
      <c r="P163" s="28">
        <v>160</v>
      </c>
      <c r="Q163" s="28">
        <v>218</v>
      </c>
      <c r="R163" s="28">
        <v>250</v>
      </c>
      <c r="S163" s="28"/>
      <c r="T163" s="29" t="s">
        <v>385</v>
      </c>
      <c r="U163" s="18"/>
    </row>
    <row r="164" spans="2:21" ht="12.75">
      <c r="B164" s="19"/>
      <c r="C164" s="20"/>
      <c r="D164" s="21" t="s">
        <v>129</v>
      </c>
      <c r="E164" s="22" t="s">
        <v>510</v>
      </c>
      <c r="F164" s="22" t="s">
        <v>307</v>
      </c>
      <c r="G164" s="22" t="s">
        <v>951</v>
      </c>
      <c r="H164" s="22" t="s">
        <v>525</v>
      </c>
      <c r="I164" s="287" t="str">
        <f t="shared" si="2"/>
        <v>325i (2996 cm³, 218 PS) 2007-2012</v>
      </c>
      <c r="J164" s="23" t="s">
        <v>894</v>
      </c>
      <c r="K164" s="24" t="s">
        <v>623</v>
      </c>
      <c r="L164" s="25" t="s">
        <v>832</v>
      </c>
      <c r="M164" s="26">
        <v>4</v>
      </c>
      <c r="N164" s="27" t="s">
        <v>885</v>
      </c>
      <c r="O164" s="28">
        <v>2996</v>
      </c>
      <c r="P164" s="28">
        <v>160</v>
      </c>
      <c r="Q164" s="28">
        <v>218</v>
      </c>
      <c r="R164" s="28">
        <v>270</v>
      </c>
      <c r="S164" s="28"/>
      <c r="T164" s="29" t="s">
        <v>385</v>
      </c>
      <c r="U164" s="18"/>
    </row>
    <row r="165" spans="2:21" ht="12.75">
      <c r="B165" s="19"/>
      <c r="C165" s="20"/>
      <c r="D165" s="21" t="s">
        <v>129</v>
      </c>
      <c r="E165" s="22" t="s">
        <v>510</v>
      </c>
      <c r="F165" s="22" t="s">
        <v>307</v>
      </c>
      <c r="G165" s="22" t="s">
        <v>951</v>
      </c>
      <c r="H165" s="22" t="s">
        <v>583</v>
      </c>
      <c r="I165" s="287" t="str">
        <f t="shared" si="2"/>
        <v>330i (2996 cm³, 258 PS) 2005-2007</v>
      </c>
      <c r="J165" s="23" t="s">
        <v>652</v>
      </c>
      <c r="K165" s="24" t="s">
        <v>623</v>
      </c>
      <c r="L165" s="25" t="s">
        <v>832</v>
      </c>
      <c r="M165" s="26">
        <v>4</v>
      </c>
      <c r="N165" s="27" t="s">
        <v>885</v>
      </c>
      <c r="O165" s="28">
        <v>2996</v>
      </c>
      <c r="P165" s="28">
        <v>190</v>
      </c>
      <c r="Q165" s="28">
        <v>258</v>
      </c>
      <c r="R165" s="28">
        <v>300</v>
      </c>
      <c r="S165" s="28"/>
      <c r="T165" s="29" t="s">
        <v>385</v>
      </c>
      <c r="U165" s="18"/>
    </row>
    <row r="166" spans="2:21" ht="12.75">
      <c r="B166" s="19"/>
      <c r="C166" s="20"/>
      <c r="D166" s="21" t="s">
        <v>129</v>
      </c>
      <c r="E166" s="22" t="s">
        <v>510</v>
      </c>
      <c r="F166" s="22" t="s">
        <v>307</v>
      </c>
      <c r="G166" s="22" t="s">
        <v>951</v>
      </c>
      <c r="H166" s="22" t="s">
        <v>583</v>
      </c>
      <c r="I166" s="287" t="str">
        <f t="shared" si="2"/>
        <v>330i (2996 cm³, 272 PS) 2007-2012</v>
      </c>
      <c r="J166" s="23" t="s">
        <v>894</v>
      </c>
      <c r="K166" s="24" t="s">
        <v>623</v>
      </c>
      <c r="L166" s="25" t="s">
        <v>832</v>
      </c>
      <c r="M166" s="26">
        <v>4</v>
      </c>
      <c r="N166" s="27" t="s">
        <v>885</v>
      </c>
      <c r="O166" s="28">
        <v>2996</v>
      </c>
      <c r="P166" s="28">
        <v>200</v>
      </c>
      <c r="Q166" s="28">
        <v>272</v>
      </c>
      <c r="R166" s="28">
        <v>320</v>
      </c>
      <c r="S166" s="28"/>
      <c r="T166" s="29" t="s">
        <v>385</v>
      </c>
      <c r="U166" s="18"/>
    </row>
    <row r="167" spans="2:21" ht="12.75">
      <c r="B167" s="19"/>
      <c r="C167" s="20"/>
      <c r="D167" s="21" t="s">
        <v>129</v>
      </c>
      <c r="E167" s="22" t="s">
        <v>510</v>
      </c>
      <c r="F167" s="22" t="s">
        <v>307</v>
      </c>
      <c r="G167" s="22" t="s">
        <v>951</v>
      </c>
      <c r="H167" s="22" t="s">
        <v>309</v>
      </c>
      <c r="I167" s="287" t="str">
        <f t="shared" si="2"/>
        <v>335i (2979 cm³, 306 PS) 2006-2007</v>
      </c>
      <c r="J167" s="23" t="s">
        <v>458</v>
      </c>
      <c r="K167" s="24" t="s">
        <v>623</v>
      </c>
      <c r="L167" s="25" t="s">
        <v>832</v>
      </c>
      <c r="M167" s="26">
        <v>4</v>
      </c>
      <c r="N167" s="27" t="s">
        <v>885</v>
      </c>
      <c r="O167" s="28">
        <v>2979</v>
      </c>
      <c r="P167" s="28">
        <v>225</v>
      </c>
      <c r="Q167" s="28">
        <v>306</v>
      </c>
      <c r="R167" s="28">
        <v>400</v>
      </c>
      <c r="S167" s="28"/>
      <c r="T167" s="29" t="s">
        <v>385</v>
      </c>
      <c r="U167" s="18"/>
    </row>
    <row r="168" spans="2:21" ht="12.75">
      <c r="B168" s="19"/>
      <c r="C168" s="20"/>
      <c r="D168" s="21" t="s">
        <v>129</v>
      </c>
      <c r="E168" s="22" t="s">
        <v>510</v>
      </c>
      <c r="F168" s="22" t="s">
        <v>307</v>
      </c>
      <c r="G168" s="22" t="s">
        <v>951</v>
      </c>
      <c r="H168" s="22" t="s">
        <v>309</v>
      </c>
      <c r="I168" s="287" t="str">
        <f t="shared" si="2"/>
        <v>335i (2979 cm³, 306 PS) 2007-2012</v>
      </c>
      <c r="J168" s="23" t="s">
        <v>894</v>
      </c>
      <c r="K168" s="24" t="s">
        <v>623</v>
      </c>
      <c r="L168" s="25" t="s">
        <v>832</v>
      </c>
      <c r="M168" s="26">
        <v>4</v>
      </c>
      <c r="N168" s="27" t="s">
        <v>885</v>
      </c>
      <c r="O168" s="28">
        <v>2979</v>
      </c>
      <c r="P168" s="28">
        <v>225</v>
      </c>
      <c r="Q168" s="28">
        <v>306</v>
      </c>
      <c r="R168" s="28">
        <v>400</v>
      </c>
      <c r="S168" s="28"/>
      <c r="T168" s="29" t="s">
        <v>385</v>
      </c>
      <c r="U168" s="18"/>
    </row>
    <row r="169" spans="2:21" ht="12.75">
      <c r="B169" s="19"/>
      <c r="C169" s="20"/>
      <c r="D169" s="21" t="s">
        <v>129</v>
      </c>
      <c r="E169" s="22" t="s">
        <v>510</v>
      </c>
      <c r="F169" s="22" t="s">
        <v>307</v>
      </c>
      <c r="G169" s="22" t="s">
        <v>951</v>
      </c>
      <c r="H169" s="22" t="s">
        <v>530</v>
      </c>
      <c r="I169" s="287" t="str">
        <f t="shared" si="2"/>
        <v>M3 (3999 cm³, 420 PS) 2008-2012</v>
      </c>
      <c r="J169" s="23" t="s">
        <v>888</v>
      </c>
      <c r="K169" s="24" t="s">
        <v>623</v>
      </c>
      <c r="L169" s="25" t="s">
        <v>832</v>
      </c>
      <c r="M169" s="26">
        <v>4</v>
      </c>
      <c r="N169" s="27" t="s">
        <v>624</v>
      </c>
      <c r="O169" s="28">
        <v>3999</v>
      </c>
      <c r="P169" s="28">
        <v>309</v>
      </c>
      <c r="Q169" s="28">
        <v>420</v>
      </c>
      <c r="R169" s="28">
        <v>400</v>
      </c>
      <c r="S169" s="28"/>
      <c r="T169" s="29" t="s">
        <v>385</v>
      </c>
      <c r="U169" s="18"/>
    </row>
    <row r="170" spans="2:21" ht="12.75">
      <c r="B170" s="19"/>
      <c r="C170" s="20"/>
      <c r="D170" s="21" t="s">
        <v>129</v>
      </c>
      <c r="E170" s="22" t="s">
        <v>510</v>
      </c>
      <c r="F170" s="22" t="s">
        <v>307</v>
      </c>
      <c r="G170" s="22" t="s">
        <v>951</v>
      </c>
      <c r="H170" s="22" t="s">
        <v>310</v>
      </c>
      <c r="I170" s="287" t="str">
        <f t="shared" si="2"/>
        <v>316d (1995 cm³, 115 PS) 2009-2012</v>
      </c>
      <c r="J170" s="23" t="s">
        <v>632</v>
      </c>
      <c r="K170" s="24" t="s">
        <v>623</v>
      </c>
      <c r="L170" s="25" t="s">
        <v>832</v>
      </c>
      <c r="M170" s="26">
        <v>4</v>
      </c>
      <c r="N170" s="27" t="s">
        <v>631</v>
      </c>
      <c r="O170" s="28">
        <v>1995</v>
      </c>
      <c r="P170" s="28">
        <v>85</v>
      </c>
      <c r="Q170" s="28">
        <v>115</v>
      </c>
      <c r="R170" s="28">
        <v>260</v>
      </c>
      <c r="S170" s="28"/>
      <c r="T170" s="29" t="s">
        <v>136</v>
      </c>
      <c r="U170" s="18"/>
    </row>
    <row r="171" spans="2:21" ht="12.75">
      <c r="B171" s="19"/>
      <c r="C171" s="20"/>
      <c r="D171" s="21" t="s">
        <v>129</v>
      </c>
      <c r="E171" s="22" t="s">
        <v>510</v>
      </c>
      <c r="F171" s="22" t="s">
        <v>307</v>
      </c>
      <c r="G171" s="22" t="s">
        <v>951</v>
      </c>
      <c r="H171" s="22" t="s">
        <v>584</v>
      </c>
      <c r="I171" s="287" t="str">
        <f t="shared" si="2"/>
        <v>318d (1995 cm³, 122 PS) 2005-2007</v>
      </c>
      <c r="J171" s="23" t="s">
        <v>652</v>
      </c>
      <c r="K171" s="24" t="s">
        <v>623</v>
      </c>
      <c r="L171" s="25" t="s">
        <v>832</v>
      </c>
      <c r="M171" s="26">
        <v>4</v>
      </c>
      <c r="N171" s="27" t="s">
        <v>631</v>
      </c>
      <c r="O171" s="28">
        <v>1995</v>
      </c>
      <c r="P171" s="28">
        <v>90</v>
      </c>
      <c r="Q171" s="28">
        <v>122</v>
      </c>
      <c r="R171" s="28">
        <v>280</v>
      </c>
      <c r="S171" s="28"/>
      <c r="T171" s="29" t="s">
        <v>136</v>
      </c>
      <c r="U171" s="18"/>
    </row>
    <row r="172" spans="2:21" ht="12.75">
      <c r="B172" s="19"/>
      <c r="C172" s="20"/>
      <c r="D172" s="21" t="s">
        <v>129</v>
      </c>
      <c r="E172" s="22" t="s">
        <v>510</v>
      </c>
      <c r="F172" s="22" t="s">
        <v>307</v>
      </c>
      <c r="G172" s="22" t="s">
        <v>951</v>
      </c>
      <c r="H172" s="22" t="s">
        <v>584</v>
      </c>
      <c r="I172" s="287" t="str">
        <f t="shared" si="2"/>
        <v>318d (1995 cm³, 143 PS) 2007-2010</v>
      </c>
      <c r="J172" s="23" t="s">
        <v>648</v>
      </c>
      <c r="K172" s="24" t="s">
        <v>623</v>
      </c>
      <c r="L172" s="25" t="s">
        <v>832</v>
      </c>
      <c r="M172" s="26">
        <v>4</v>
      </c>
      <c r="N172" s="27" t="s">
        <v>631</v>
      </c>
      <c r="O172" s="28">
        <v>1995</v>
      </c>
      <c r="P172" s="28">
        <v>105</v>
      </c>
      <c r="Q172" s="28">
        <v>143</v>
      </c>
      <c r="R172" s="28">
        <v>300</v>
      </c>
      <c r="S172" s="28"/>
      <c r="T172" s="29" t="s">
        <v>136</v>
      </c>
      <c r="U172" s="18"/>
    </row>
    <row r="173" spans="2:21" ht="12.75">
      <c r="B173" s="19"/>
      <c r="C173" s="20"/>
      <c r="D173" s="21" t="s">
        <v>129</v>
      </c>
      <c r="E173" s="22" t="s">
        <v>510</v>
      </c>
      <c r="F173" s="22" t="s">
        <v>307</v>
      </c>
      <c r="G173" s="22" t="s">
        <v>951</v>
      </c>
      <c r="H173" s="22" t="s">
        <v>584</v>
      </c>
      <c r="I173" s="287" t="str">
        <f t="shared" si="2"/>
        <v>318d (1995 cm³, 143 PS) 2010-2012</v>
      </c>
      <c r="J173" s="23" t="s">
        <v>651</v>
      </c>
      <c r="K173" s="24" t="s">
        <v>623</v>
      </c>
      <c r="L173" s="25" t="s">
        <v>832</v>
      </c>
      <c r="M173" s="26">
        <v>4</v>
      </c>
      <c r="N173" s="27" t="s">
        <v>631</v>
      </c>
      <c r="O173" s="28">
        <v>1995</v>
      </c>
      <c r="P173" s="28">
        <v>105</v>
      </c>
      <c r="Q173" s="28">
        <v>143</v>
      </c>
      <c r="R173" s="28">
        <v>320</v>
      </c>
      <c r="S173" s="28"/>
      <c r="T173" s="29" t="s">
        <v>136</v>
      </c>
      <c r="U173" s="18"/>
    </row>
    <row r="174" spans="2:21" ht="12.75">
      <c r="B174" s="19"/>
      <c r="C174" s="20"/>
      <c r="D174" s="21" t="s">
        <v>129</v>
      </c>
      <c r="E174" s="22" t="s">
        <v>510</v>
      </c>
      <c r="F174" s="22" t="s">
        <v>307</v>
      </c>
      <c r="G174" s="22" t="s">
        <v>951</v>
      </c>
      <c r="H174" s="22" t="s">
        <v>585</v>
      </c>
      <c r="I174" s="287" t="str">
        <f t="shared" si="2"/>
        <v>320d (1995 cm³, 163 PS) 2005-2007</v>
      </c>
      <c r="J174" s="23" t="s">
        <v>652</v>
      </c>
      <c r="K174" s="24" t="s">
        <v>623</v>
      </c>
      <c r="L174" s="25" t="s">
        <v>832</v>
      </c>
      <c r="M174" s="26">
        <v>4</v>
      </c>
      <c r="N174" s="27" t="s">
        <v>631</v>
      </c>
      <c r="O174" s="28">
        <v>1995</v>
      </c>
      <c r="P174" s="28">
        <v>120</v>
      </c>
      <c r="Q174" s="28">
        <v>163</v>
      </c>
      <c r="R174" s="28">
        <v>340</v>
      </c>
      <c r="S174" s="28"/>
      <c r="T174" s="29" t="s">
        <v>136</v>
      </c>
      <c r="U174" s="18"/>
    </row>
    <row r="175" spans="2:21" ht="12.75">
      <c r="B175" s="19"/>
      <c r="C175" s="20"/>
      <c r="D175" s="21" t="s">
        <v>129</v>
      </c>
      <c r="E175" s="22" t="s">
        <v>510</v>
      </c>
      <c r="F175" s="22" t="s">
        <v>307</v>
      </c>
      <c r="G175" s="22" t="s">
        <v>951</v>
      </c>
      <c r="H175" s="22" t="s">
        <v>311</v>
      </c>
      <c r="I175" s="287" t="str">
        <f t="shared" si="2"/>
        <v>320d EDE (1995 cm³, 163 PS) 2009-2012</v>
      </c>
      <c r="J175" s="23" t="s">
        <v>632</v>
      </c>
      <c r="K175" s="24" t="s">
        <v>623</v>
      </c>
      <c r="L175" s="25" t="s">
        <v>832</v>
      </c>
      <c r="M175" s="26">
        <v>4</v>
      </c>
      <c r="N175" s="27" t="s">
        <v>631</v>
      </c>
      <c r="O175" s="28">
        <v>1995</v>
      </c>
      <c r="P175" s="28">
        <v>120</v>
      </c>
      <c r="Q175" s="28">
        <v>163</v>
      </c>
      <c r="R175" s="28">
        <v>360</v>
      </c>
      <c r="S175" s="28"/>
      <c r="T175" s="29" t="s">
        <v>136</v>
      </c>
      <c r="U175" s="18"/>
    </row>
    <row r="176" spans="2:21" ht="12.75">
      <c r="B176" s="19"/>
      <c r="C176" s="20"/>
      <c r="D176" s="21" t="s">
        <v>129</v>
      </c>
      <c r="E176" s="22" t="s">
        <v>510</v>
      </c>
      <c r="F176" s="22" t="s">
        <v>307</v>
      </c>
      <c r="G176" s="22" t="s">
        <v>951</v>
      </c>
      <c r="H176" s="22" t="s">
        <v>585</v>
      </c>
      <c r="I176" s="287" t="str">
        <f t="shared" si="2"/>
        <v>320d (1995 cm³, 177 PS) 2007-2010</v>
      </c>
      <c r="J176" s="23" t="s">
        <v>648</v>
      </c>
      <c r="K176" s="24" t="s">
        <v>623</v>
      </c>
      <c r="L176" s="25" t="s">
        <v>832</v>
      </c>
      <c r="M176" s="26">
        <v>4</v>
      </c>
      <c r="N176" s="27" t="s">
        <v>631</v>
      </c>
      <c r="O176" s="28">
        <v>1995</v>
      </c>
      <c r="P176" s="28">
        <v>130</v>
      </c>
      <c r="Q176" s="28">
        <v>177</v>
      </c>
      <c r="R176" s="28">
        <v>350</v>
      </c>
      <c r="S176" s="28"/>
      <c r="T176" s="29" t="s">
        <v>136</v>
      </c>
      <c r="U176" s="18"/>
    </row>
    <row r="177" spans="2:21" ht="12.75">
      <c r="B177" s="19"/>
      <c r="C177" s="20"/>
      <c r="D177" s="21" t="s">
        <v>129</v>
      </c>
      <c r="E177" s="22" t="s">
        <v>510</v>
      </c>
      <c r="F177" s="22" t="s">
        <v>307</v>
      </c>
      <c r="G177" s="22" t="s">
        <v>951</v>
      </c>
      <c r="H177" s="22" t="s">
        <v>585</v>
      </c>
      <c r="I177" s="287" t="str">
        <f t="shared" si="2"/>
        <v>320d (1995 cm³, 184 PS) 2010-2012</v>
      </c>
      <c r="J177" s="23" t="s">
        <v>651</v>
      </c>
      <c r="K177" s="24" t="s">
        <v>623</v>
      </c>
      <c r="L177" s="25" t="s">
        <v>832</v>
      </c>
      <c r="M177" s="26">
        <v>4</v>
      </c>
      <c r="N177" s="27" t="s">
        <v>631</v>
      </c>
      <c r="O177" s="28">
        <v>1995</v>
      </c>
      <c r="P177" s="28">
        <v>135</v>
      </c>
      <c r="Q177" s="28">
        <v>184</v>
      </c>
      <c r="R177" s="28">
        <v>380</v>
      </c>
      <c r="S177" s="28"/>
      <c r="T177" s="29" t="s">
        <v>136</v>
      </c>
      <c r="U177" s="18"/>
    </row>
    <row r="178" spans="2:21" ht="12.75">
      <c r="B178" s="19"/>
      <c r="C178" s="20"/>
      <c r="D178" s="21" t="s">
        <v>129</v>
      </c>
      <c r="E178" s="22" t="s">
        <v>510</v>
      </c>
      <c r="F178" s="22" t="s">
        <v>307</v>
      </c>
      <c r="G178" s="22" t="s">
        <v>951</v>
      </c>
      <c r="H178" s="22" t="s">
        <v>312</v>
      </c>
      <c r="I178" s="287" t="str">
        <f t="shared" si="2"/>
        <v>325d (2993 cm³, 197 PS) 2006-2007</v>
      </c>
      <c r="J178" s="23" t="s">
        <v>458</v>
      </c>
      <c r="K178" s="24" t="s">
        <v>623</v>
      </c>
      <c r="L178" s="25" t="s">
        <v>832</v>
      </c>
      <c r="M178" s="26">
        <v>4</v>
      </c>
      <c r="N178" s="27" t="s">
        <v>885</v>
      </c>
      <c r="O178" s="28">
        <v>2993</v>
      </c>
      <c r="P178" s="28">
        <v>145</v>
      </c>
      <c r="Q178" s="28">
        <v>197</v>
      </c>
      <c r="R178" s="28">
        <v>400</v>
      </c>
      <c r="S178" s="28"/>
      <c r="T178" s="29" t="s">
        <v>136</v>
      </c>
      <c r="U178" s="18"/>
    </row>
    <row r="179" spans="2:21" ht="12.75">
      <c r="B179" s="19"/>
      <c r="C179" s="20"/>
      <c r="D179" s="21" t="s">
        <v>129</v>
      </c>
      <c r="E179" s="22" t="s">
        <v>510</v>
      </c>
      <c r="F179" s="22" t="s">
        <v>307</v>
      </c>
      <c r="G179" s="22" t="s">
        <v>951</v>
      </c>
      <c r="H179" s="22" t="s">
        <v>312</v>
      </c>
      <c r="I179" s="287" t="str">
        <f t="shared" si="2"/>
        <v>325d (2993 cm³, 197 PS) 2007-2010</v>
      </c>
      <c r="J179" s="23" t="s">
        <v>648</v>
      </c>
      <c r="K179" s="24" t="s">
        <v>623</v>
      </c>
      <c r="L179" s="25" t="s">
        <v>832</v>
      </c>
      <c r="M179" s="26">
        <v>4</v>
      </c>
      <c r="N179" s="27" t="s">
        <v>885</v>
      </c>
      <c r="O179" s="28">
        <v>2993</v>
      </c>
      <c r="P179" s="28">
        <v>145</v>
      </c>
      <c r="Q179" s="28">
        <v>197</v>
      </c>
      <c r="R179" s="28">
        <v>400</v>
      </c>
      <c r="S179" s="28"/>
      <c r="T179" s="29" t="s">
        <v>136</v>
      </c>
      <c r="U179" s="18"/>
    </row>
    <row r="180" spans="2:21" ht="12.75">
      <c r="B180" s="19"/>
      <c r="C180" s="20"/>
      <c r="D180" s="21" t="s">
        <v>129</v>
      </c>
      <c r="E180" s="22" t="s">
        <v>510</v>
      </c>
      <c r="F180" s="22" t="s">
        <v>307</v>
      </c>
      <c r="G180" s="22" t="s">
        <v>951</v>
      </c>
      <c r="H180" s="22" t="s">
        <v>312</v>
      </c>
      <c r="I180" s="287" t="str">
        <f t="shared" si="2"/>
        <v>325d (2993 cm³, 204 PS) 2010-2012</v>
      </c>
      <c r="J180" s="23" t="s">
        <v>651</v>
      </c>
      <c r="K180" s="24" t="s">
        <v>623</v>
      </c>
      <c r="L180" s="25" t="s">
        <v>832</v>
      </c>
      <c r="M180" s="26">
        <v>4</v>
      </c>
      <c r="N180" s="27" t="s">
        <v>885</v>
      </c>
      <c r="O180" s="28">
        <v>2993</v>
      </c>
      <c r="P180" s="28">
        <v>150</v>
      </c>
      <c r="Q180" s="28">
        <v>204</v>
      </c>
      <c r="R180" s="28">
        <v>430</v>
      </c>
      <c r="S180" s="28"/>
      <c r="T180" s="29" t="s">
        <v>136</v>
      </c>
      <c r="U180" s="18"/>
    </row>
    <row r="181" spans="2:21" ht="12.75">
      <c r="B181" s="19"/>
      <c r="C181" s="20"/>
      <c r="D181" s="21" t="s">
        <v>129</v>
      </c>
      <c r="E181" s="22" t="s">
        <v>510</v>
      </c>
      <c r="F181" s="22" t="s">
        <v>307</v>
      </c>
      <c r="G181" s="22" t="s">
        <v>951</v>
      </c>
      <c r="H181" s="22" t="s">
        <v>586</v>
      </c>
      <c r="I181" s="287" t="str">
        <f t="shared" si="2"/>
        <v>330d (2993 cm³, 231 PS) 2005-2007</v>
      </c>
      <c r="J181" s="23" t="s">
        <v>652</v>
      </c>
      <c r="K181" s="24" t="s">
        <v>623</v>
      </c>
      <c r="L181" s="25" t="s">
        <v>832</v>
      </c>
      <c r="M181" s="26">
        <v>4</v>
      </c>
      <c r="N181" s="27" t="s">
        <v>885</v>
      </c>
      <c r="O181" s="28">
        <v>2993</v>
      </c>
      <c r="P181" s="28">
        <v>170</v>
      </c>
      <c r="Q181" s="28">
        <v>231</v>
      </c>
      <c r="R181" s="28">
        <v>500</v>
      </c>
      <c r="S181" s="28"/>
      <c r="T181" s="29" t="s">
        <v>136</v>
      </c>
      <c r="U181" s="18"/>
    </row>
    <row r="182" spans="2:21" ht="12.75">
      <c r="B182" s="19"/>
      <c r="C182" s="20"/>
      <c r="D182" s="21" t="s">
        <v>129</v>
      </c>
      <c r="E182" s="22" t="s">
        <v>510</v>
      </c>
      <c r="F182" s="22" t="s">
        <v>307</v>
      </c>
      <c r="G182" s="22" t="s">
        <v>951</v>
      </c>
      <c r="H182" s="22" t="s">
        <v>586</v>
      </c>
      <c r="I182" s="287" t="str">
        <f t="shared" si="2"/>
        <v>330d (2993 cm³, 231 PS) 2007-2008</v>
      </c>
      <c r="J182" s="23" t="s">
        <v>647</v>
      </c>
      <c r="K182" s="24" t="s">
        <v>623</v>
      </c>
      <c r="L182" s="25" t="s">
        <v>832</v>
      </c>
      <c r="M182" s="26">
        <v>4</v>
      </c>
      <c r="N182" s="27" t="s">
        <v>885</v>
      </c>
      <c r="O182" s="28">
        <v>2993</v>
      </c>
      <c r="P182" s="28">
        <v>170</v>
      </c>
      <c r="Q182" s="28">
        <v>231</v>
      </c>
      <c r="R182" s="28">
        <v>500</v>
      </c>
      <c r="S182" s="28"/>
      <c r="T182" s="29" t="s">
        <v>136</v>
      </c>
      <c r="U182" s="18"/>
    </row>
    <row r="183" spans="2:21" ht="12.75">
      <c r="B183" s="19"/>
      <c r="C183" s="20"/>
      <c r="D183" s="21" t="s">
        <v>129</v>
      </c>
      <c r="E183" s="22" t="s">
        <v>510</v>
      </c>
      <c r="F183" s="22" t="s">
        <v>307</v>
      </c>
      <c r="G183" s="22" t="s">
        <v>951</v>
      </c>
      <c r="H183" s="22" t="s">
        <v>586</v>
      </c>
      <c r="I183" s="287" t="str">
        <f t="shared" si="2"/>
        <v>330d (2993 cm³, 245 PS) 2008-2012</v>
      </c>
      <c r="J183" s="23" t="s">
        <v>888</v>
      </c>
      <c r="K183" s="24" t="s">
        <v>623</v>
      </c>
      <c r="L183" s="25" t="s">
        <v>832</v>
      </c>
      <c r="M183" s="26">
        <v>4</v>
      </c>
      <c r="N183" s="27" t="s">
        <v>885</v>
      </c>
      <c r="O183" s="28">
        <v>2993</v>
      </c>
      <c r="P183" s="28">
        <v>170</v>
      </c>
      <c r="Q183" s="28">
        <v>245</v>
      </c>
      <c r="R183" s="28">
        <v>520</v>
      </c>
      <c r="S183" s="28"/>
      <c r="T183" s="29" t="s">
        <v>136</v>
      </c>
      <c r="U183" s="18"/>
    </row>
    <row r="184" spans="2:21" ht="12.75">
      <c r="B184" s="19"/>
      <c r="C184" s="20"/>
      <c r="D184" s="21" t="s">
        <v>129</v>
      </c>
      <c r="E184" s="22" t="s">
        <v>510</v>
      </c>
      <c r="F184" s="22" t="s">
        <v>307</v>
      </c>
      <c r="G184" s="22" t="s">
        <v>951</v>
      </c>
      <c r="H184" s="22" t="s">
        <v>313</v>
      </c>
      <c r="I184" s="287" t="str">
        <f t="shared" si="2"/>
        <v>335d (2993 cm³, 286 PS) 2006-2007</v>
      </c>
      <c r="J184" s="23" t="s">
        <v>458</v>
      </c>
      <c r="K184" s="24" t="s">
        <v>623</v>
      </c>
      <c r="L184" s="25" t="s">
        <v>832</v>
      </c>
      <c r="M184" s="26">
        <v>4</v>
      </c>
      <c r="N184" s="27" t="s">
        <v>885</v>
      </c>
      <c r="O184" s="28">
        <v>2993</v>
      </c>
      <c r="P184" s="28">
        <v>210</v>
      </c>
      <c r="Q184" s="28">
        <v>286</v>
      </c>
      <c r="R184" s="28">
        <v>580</v>
      </c>
      <c r="S184" s="28"/>
      <c r="T184" s="29" t="s">
        <v>136</v>
      </c>
      <c r="U184" s="18"/>
    </row>
    <row r="185" spans="2:21" ht="12.75">
      <c r="B185" s="19"/>
      <c r="C185" s="20"/>
      <c r="D185" s="21" t="s">
        <v>129</v>
      </c>
      <c r="E185" s="22" t="s">
        <v>510</v>
      </c>
      <c r="F185" s="22" t="s">
        <v>307</v>
      </c>
      <c r="G185" s="22" t="s">
        <v>951</v>
      </c>
      <c r="H185" s="22" t="s">
        <v>313</v>
      </c>
      <c r="I185" s="287" t="str">
        <f t="shared" si="2"/>
        <v>335d (2993 cm³, 286 PS) 2007-2012</v>
      </c>
      <c r="J185" s="23" t="s">
        <v>894</v>
      </c>
      <c r="K185" s="24" t="s">
        <v>623</v>
      </c>
      <c r="L185" s="25" t="s">
        <v>832</v>
      </c>
      <c r="M185" s="26">
        <v>4</v>
      </c>
      <c r="N185" s="27" t="s">
        <v>885</v>
      </c>
      <c r="O185" s="28">
        <v>2993</v>
      </c>
      <c r="P185" s="28">
        <v>210</v>
      </c>
      <c r="Q185" s="28">
        <v>286</v>
      </c>
      <c r="R185" s="28">
        <v>580</v>
      </c>
      <c r="S185" s="28"/>
      <c r="T185" s="29" t="s">
        <v>136</v>
      </c>
      <c r="U185" s="18"/>
    </row>
    <row r="186" spans="2:21" ht="12.75">
      <c r="B186" s="19"/>
      <c r="C186" s="20"/>
      <c r="D186" s="21" t="s">
        <v>129</v>
      </c>
      <c r="E186" s="22" t="s">
        <v>510</v>
      </c>
      <c r="F186" s="22" t="s">
        <v>307</v>
      </c>
      <c r="G186" s="22" t="s">
        <v>951</v>
      </c>
      <c r="H186" s="22" t="s">
        <v>587</v>
      </c>
      <c r="I186" s="287" t="str">
        <f t="shared" si="2"/>
        <v>325xi (2497 cm³, 218 PS) 2005-2007</v>
      </c>
      <c r="J186" s="23" t="s">
        <v>652</v>
      </c>
      <c r="K186" s="24" t="s">
        <v>623</v>
      </c>
      <c r="L186" s="25" t="s">
        <v>832</v>
      </c>
      <c r="M186" s="26">
        <v>4</v>
      </c>
      <c r="N186" s="27" t="s">
        <v>885</v>
      </c>
      <c r="O186" s="28">
        <v>2497</v>
      </c>
      <c r="P186" s="28">
        <v>160</v>
      </c>
      <c r="Q186" s="28">
        <v>218</v>
      </c>
      <c r="R186" s="28">
        <v>250</v>
      </c>
      <c r="S186" s="28"/>
      <c r="T186" s="29" t="s">
        <v>385</v>
      </c>
      <c r="U186" s="18"/>
    </row>
    <row r="187" spans="2:21" ht="12.75">
      <c r="B187" s="19"/>
      <c r="C187" s="20"/>
      <c r="D187" s="21" t="s">
        <v>129</v>
      </c>
      <c r="E187" s="22" t="s">
        <v>510</v>
      </c>
      <c r="F187" s="22" t="s">
        <v>307</v>
      </c>
      <c r="G187" s="22" t="s">
        <v>951</v>
      </c>
      <c r="H187" s="22" t="s">
        <v>587</v>
      </c>
      <c r="I187" s="287" t="str">
        <f t="shared" si="2"/>
        <v>325xi (2996 cm³, 218 PS) 2007-2012</v>
      </c>
      <c r="J187" s="23" t="s">
        <v>894</v>
      </c>
      <c r="K187" s="24" t="s">
        <v>623</v>
      </c>
      <c r="L187" s="25" t="s">
        <v>832</v>
      </c>
      <c r="M187" s="26">
        <v>4</v>
      </c>
      <c r="N187" s="27" t="s">
        <v>885</v>
      </c>
      <c r="O187" s="28">
        <v>2996</v>
      </c>
      <c r="P187" s="28">
        <v>160</v>
      </c>
      <c r="Q187" s="28">
        <v>218</v>
      </c>
      <c r="R187" s="28">
        <v>270</v>
      </c>
      <c r="S187" s="28"/>
      <c r="T187" s="29" t="s">
        <v>385</v>
      </c>
      <c r="U187" s="18"/>
    </row>
    <row r="188" spans="2:21" ht="12.75">
      <c r="B188" s="19"/>
      <c r="C188" s="20"/>
      <c r="D188" s="21" t="s">
        <v>129</v>
      </c>
      <c r="E188" s="22" t="s">
        <v>510</v>
      </c>
      <c r="F188" s="22" t="s">
        <v>307</v>
      </c>
      <c r="G188" s="22" t="s">
        <v>951</v>
      </c>
      <c r="H188" s="22" t="s">
        <v>588</v>
      </c>
      <c r="I188" s="287" t="str">
        <f t="shared" si="2"/>
        <v>330xi (2996 cm³, 258 PS) 2005-2007</v>
      </c>
      <c r="J188" s="23" t="s">
        <v>652</v>
      </c>
      <c r="K188" s="24" t="s">
        <v>623</v>
      </c>
      <c r="L188" s="25" t="s">
        <v>832</v>
      </c>
      <c r="M188" s="26">
        <v>4</v>
      </c>
      <c r="N188" s="27" t="s">
        <v>885</v>
      </c>
      <c r="O188" s="28">
        <v>2996</v>
      </c>
      <c r="P188" s="28">
        <v>190</v>
      </c>
      <c r="Q188" s="28">
        <v>258</v>
      </c>
      <c r="R188" s="28">
        <v>300</v>
      </c>
      <c r="S188" s="28"/>
      <c r="T188" s="29" t="s">
        <v>385</v>
      </c>
      <c r="U188" s="18"/>
    </row>
    <row r="189" spans="2:21" ht="12.75">
      <c r="B189" s="19"/>
      <c r="C189" s="20"/>
      <c r="D189" s="21" t="s">
        <v>129</v>
      </c>
      <c r="E189" s="22" t="s">
        <v>510</v>
      </c>
      <c r="F189" s="22" t="s">
        <v>307</v>
      </c>
      <c r="G189" s="22" t="s">
        <v>951</v>
      </c>
      <c r="H189" s="22" t="s">
        <v>588</v>
      </c>
      <c r="I189" s="287" t="str">
        <f t="shared" si="2"/>
        <v>330xi (2996 cm³, 272 PS) 2007-2012</v>
      </c>
      <c r="J189" s="23" t="s">
        <v>894</v>
      </c>
      <c r="K189" s="24" t="s">
        <v>623</v>
      </c>
      <c r="L189" s="25" t="s">
        <v>832</v>
      </c>
      <c r="M189" s="26">
        <v>4</v>
      </c>
      <c r="N189" s="27" t="s">
        <v>885</v>
      </c>
      <c r="O189" s="28">
        <v>2996</v>
      </c>
      <c r="P189" s="28">
        <v>200</v>
      </c>
      <c r="Q189" s="28">
        <v>272</v>
      </c>
      <c r="R189" s="28">
        <v>320</v>
      </c>
      <c r="S189" s="28"/>
      <c r="T189" s="29" t="s">
        <v>385</v>
      </c>
      <c r="U189" s="18"/>
    </row>
    <row r="190" spans="2:21" ht="12.75">
      <c r="B190" s="19"/>
      <c r="C190" s="20"/>
      <c r="D190" s="21" t="s">
        <v>129</v>
      </c>
      <c r="E190" s="22" t="s">
        <v>510</v>
      </c>
      <c r="F190" s="22" t="s">
        <v>307</v>
      </c>
      <c r="G190" s="22" t="s">
        <v>951</v>
      </c>
      <c r="H190" s="22" t="s">
        <v>314</v>
      </c>
      <c r="I190" s="287" t="str">
        <f t="shared" si="2"/>
        <v>335xi (2979 cm³, 306 PS) 2007-2012</v>
      </c>
      <c r="J190" s="23" t="s">
        <v>894</v>
      </c>
      <c r="K190" s="24" t="s">
        <v>623</v>
      </c>
      <c r="L190" s="25" t="s">
        <v>832</v>
      </c>
      <c r="M190" s="26">
        <v>4</v>
      </c>
      <c r="N190" s="27" t="s">
        <v>885</v>
      </c>
      <c r="O190" s="28">
        <v>2979</v>
      </c>
      <c r="P190" s="28">
        <v>225</v>
      </c>
      <c r="Q190" s="28">
        <v>306</v>
      </c>
      <c r="R190" s="28">
        <v>400</v>
      </c>
      <c r="S190" s="28"/>
      <c r="T190" s="29" t="s">
        <v>385</v>
      </c>
      <c r="U190" s="18"/>
    </row>
    <row r="191" spans="2:21" ht="12.75">
      <c r="B191" s="19"/>
      <c r="C191" s="20"/>
      <c r="D191" s="21" t="s">
        <v>129</v>
      </c>
      <c r="E191" s="22" t="s">
        <v>510</v>
      </c>
      <c r="F191" s="22" t="s">
        <v>307</v>
      </c>
      <c r="G191" s="22" t="s">
        <v>951</v>
      </c>
      <c r="H191" s="22" t="s">
        <v>315</v>
      </c>
      <c r="I191" s="287" t="str">
        <f t="shared" si="2"/>
        <v>320xd (1995 cm³, 177 PS) 2008-2010</v>
      </c>
      <c r="J191" s="23" t="s">
        <v>748</v>
      </c>
      <c r="K191" s="24" t="s">
        <v>623</v>
      </c>
      <c r="L191" s="25" t="s">
        <v>832</v>
      </c>
      <c r="M191" s="26">
        <v>4</v>
      </c>
      <c r="N191" s="27" t="s">
        <v>631</v>
      </c>
      <c r="O191" s="28">
        <v>1995</v>
      </c>
      <c r="P191" s="28">
        <v>130</v>
      </c>
      <c r="Q191" s="28">
        <v>177</v>
      </c>
      <c r="R191" s="28">
        <v>350</v>
      </c>
      <c r="S191" s="28"/>
      <c r="T191" s="29" t="s">
        <v>136</v>
      </c>
      <c r="U191" s="18"/>
    </row>
    <row r="192" spans="2:21" ht="12.75">
      <c r="B192" s="19"/>
      <c r="C192" s="20"/>
      <c r="D192" s="21" t="s">
        <v>129</v>
      </c>
      <c r="E192" s="22" t="s">
        <v>510</v>
      </c>
      <c r="F192" s="22" t="s">
        <v>307</v>
      </c>
      <c r="G192" s="22" t="s">
        <v>951</v>
      </c>
      <c r="H192" s="22" t="s">
        <v>315</v>
      </c>
      <c r="I192" s="287" t="str">
        <f t="shared" si="2"/>
        <v>320xd (1995 cm³, 184 PS) 2010-2012</v>
      </c>
      <c r="J192" s="23" t="s">
        <v>651</v>
      </c>
      <c r="K192" s="24" t="s">
        <v>623</v>
      </c>
      <c r="L192" s="25" t="s">
        <v>832</v>
      </c>
      <c r="M192" s="26">
        <v>4</v>
      </c>
      <c r="N192" s="27" t="s">
        <v>631</v>
      </c>
      <c r="O192" s="28">
        <v>1995</v>
      </c>
      <c r="P192" s="28">
        <v>135</v>
      </c>
      <c r="Q192" s="28">
        <v>184</v>
      </c>
      <c r="R192" s="28">
        <v>380</v>
      </c>
      <c r="S192" s="28"/>
      <c r="T192" s="29" t="s">
        <v>136</v>
      </c>
      <c r="U192" s="18"/>
    </row>
    <row r="193" spans="2:21" ht="12.75">
      <c r="B193" s="19"/>
      <c r="C193" s="20"/>
      <c r="D193" s="21" t="s">
        <v>129</v>
      </c>
      <c r="E193" s="22" t="s">
        <v>510</v>
      </c>
      <c r="F193" s="22" t="s">
        <v>307</v>
      </c>
      <c r="G193" s="22" t="s">
        <v>951</v>
      </c>
      <c r="H193" s="22" t="s">
        <v>280</v>
      </c>
      <c r="I193" s="287" t="str">
        <f t="shared" si="2"/>
        <v>330xd (2993 cm³, 231 PS) 2005-2008</v>
      </c>
      <c r="J193" s="23" t="s">
        <v>649</v>
      </c>
      <c r="K193" s="24" t="s">
        <v>623</v>
      </c>
      <c r="L193" s="25" t="s">
        <v>832</v>
      </c>
      <c r="M193" s="26">
        <v>4</v>
      </c>
      <c r="N193" s="27" t="s">
        <v>885</v>
      </c>
      <c r="O193" s="28">
        <v>2993</v>
      </c>
      <c r="P193" s="28">
        <v>170</v>
      </c>
      <c r="Q193" s="28">
        <v>231</v>
      </c>
      <c r="R193" s="28">
        <v>500</v>
      </c>
      <c r="S193" s="28"/>
      <c r="T193" s="29" t="s">
        <v>136</v>
      </c>
      <c r="U193" s="18"/>
    </row>
    <row r="194" spans="2:21" ht="12.75">
      <c r="B194" s="19"/>
      <c r="C194" s="20"/>
      <c r="D194" s="21" t="s">
        <v>129</v>
      </c>
      <c r="E194" s="22" t="s">
        <v>510</v>
      </c>
      <c r="F194" s="22" t="s">
        <v>307</v>
      </c>
      <c r="G194" s="22" t="s">
        <v>951</v>
      </c>
      <c r="H194" s="22" t="s">
        <v>280</v>
      </c>
      <c r="I194" s="287" t="str">
        <f t="shared" si="2"/>
        <v>330xd (2993 cm³, 245 PS) 2008-2012</v>
      </c>
      <c r="J194" s="23" t="s">
        <v>888</v>
      </c>
      <c r="K194" s="24" t="s">
        <v>623</v>
      </c>
      <c r="L194" s="25" t="s">
        <v>832</v>
      </c>
      <c r="M194" s="26">
        <v>4</v>
      </c>
      <c r="N194" s="27" t="s">
        <v>885</v>
      </c>
      <c r="O194" s="28">
        <v>2993</v>
      </c>
      <c r="P194" s="28">
        <v>170</v>
      </c>
      <c r="Q194" s="28">
        <v>245</v>
      </c>
      <c r="R194" s="28">
        <v>520</v>
      </c>
      <c r="S194" s="28"/>
      <c r="T194" s="29" t="s">
        <v>136</v>
      </c>
      <c r="U194" s="18"/>
    </row>
    <row r="195" spans="2:21" ht="12.75">
      <c r="B195" s="19"/>
      <c r="C195" s="20"/>
      <c r="D195" s="39" t="s">
        <v>129</v>
      </c>
      <c r="E195" s="40" t="s">
        <v>510</v>
      </c>
      <c r="F195" s="40" t="s">
        <v>307</v>
      </c>
      <c r="G195" s="40" t="s">
        <v>953</v>
      </c>
      <c r="H195" s="40" t="s">
        <v>557</v>
      </c>
      <c r="I195" s="289" t="str">
        <f t="shared" si="2"/>
        <v>318i touring (1995 cm³, 129 PS) 2006-2007</v>
      </c>
      <c r="J195" s="230" t="s">
        <v>458</v>
      </c>
      <c r="K195" s="41" t="s">
        <v>623</v>
      </c>
      <c r="L195" s="43" t="s">
        <v>757</v>
      </c>
      <c r="M195" s="44">
        <v>5</v>
      </c>
      <c r="N195" s="45" t="s">
        <v>631</v>
      </c>
      <c r="O195" s="46">
        <v>1995</v>
      </c>
      <c r="P195" s="46">
        <v>95</v>
      </c>
      <c r="Q195" s="46">
        <v>129</v>
      </c>
      <c r="R195" s="46">
        <v>150</v>
      </c>
      <c r="S195" s="46"/>
      <c r="T195" s="49" t="s">
        <v>385</v>
      </c>
      <c r="U195" s="18"/>
    </row>
    <row r="196" spans="2:21" ht="12.75">
      <c r="B196" s="19"/>
      <c r="C196" s="20"/>
      <c r="D196" s="21" t="s">
        <v>129</v>
      </c>
      <c r="E196" s="22" t="s">
        <v>510</v>
      </c>
      <c r="F196" s="22" t="s">
        <v>307</v>
      </c>
      <c r="G196" s="22" t="s">
        <v>953</v>
      </c>
      <c r="H196" s="22" t="s">
        <v>557</v>
      </c>
      <c r="I196" s="287" t="str">
        <f t="shared" si="2"/>
        <v>318i touring (1995 cm³, 143 PS) 2007-2012</v>
      </c>
      <c r="J196" s="23" t="s">
        <v>894</v>
      </c>
      <c r="K196" s="24" t="s">
        <v>623</v>
      </c>
      <c r="L196" s="25" t="s">
        <v>757</v>
      </c>
      <c r="M196" s="26">
        <v>5</v>
      </c>
      <c r="N196" s="27" t="s">
        <v>631</v>
      </c>
      <c r="O196" s="28">
        <v>1995</v>
      </c>
      <c r="P196" s="28">
        <v>105</v>
      </c>
      <c r="Q196" s="28">
        <v>143</v>
      </c>
      <c r="R196" s="28">
        <v>190</v>
      </c>
      <c r="S196" s="28"/>
      <c r="T196" s="29" t="s">
        <v>385</v>
      </c>
      <c r="U196" s="18"/>
    </row>
    <row r="197" spans="2:21" ht="12.75">
      <c r="B197" s="19"/>
      <c r="C197" s="20"/>
      <c r="D197" s="21" t="s">
        <v>129</v>
      </c>
      <c r="E197" s="22" t="s">
        <v>510</v>
      </c>
      <c r="F197" s="22" t="s">
        <v>307</v>
      </c>
      <c r="G197" s="22" t="s">
        <v>953</v>
      </c>
      <c r="H197" s="22" t="s">
        <v>558</v>
      </c>
      <c r="I197" s="287" t="str">
        <f t="shared" si="2"/>
        <v>320i touring (1995 cm³, 150 PS) 2005-2007</v>
      </c>
      <c r="J197" s="23" t="s">
        <v>652</v>
      </c>
      <c r="K197" s="24" t="s">
        <v>623</v>
      </c>
      <c r="L197" s="25" t="s">
        <v>757</v>
      </c>
      <c r="M197" s="26">
        <v>5</v>
      </c>
      <c r="N197" s="27" t="s">
        <v>631</v>
      </c>
      <c r="O197" s="28">
        <v>1995</v>
      </c>
      <c r="P197" s="28">
        <v>110</v>
      </c>
      <c r="Q197" s="28">
        <v>150</v>
      </c>
      <c r="R197" s="28">
        <v>200</v>
      </c>
      <c r="S197" s="28"/>
      <c r="T197" s="29" t="s">
        <v>385</v>
      </c>
      <c r="U197" s="18"/>
    </row>
    <row r="198" spans="2:21" ht="12.75">
      <c r="B198" s="19"/>
      <c r="C198" s="20"/>
      <c r="D198" s="21" t="s">
        <v>129</v>
      </c>
      <c r="E198" s="22" t="s">
        <v>510</v>
      </c>
      <c r="F198" s="22" t="s">
        <v>307</v>
      </c>
      <c r="G198" s="22" t="s">
        <v>953</v>
      </c>
      <c r="H198" s="22" t="s">
        <v>558</v>
      </c>
      <c r="I198" s="287" t="str">
        <f t="shared" si="2"/>
        <v>320i touring (1995 cm³, 170 PS) 2007-2012</v>
      </c>
      <c r="J198" s="23" t="s">
        <v>894</v>
      </c>
      <c r="K198" s="24" t="s">
        <v>623</v>
      </c>
      <c r="L198" s="25" t="s">
        <v>757</v>
      </c>
      <c r="M198" s="26">
        <v>5</v>
      </c>
      <c r="N198" s="27" t="s">
        <v>631</v>
      </c>
      <c r="O198" s="28">
        <v>1995</v>
      </c>
      <c r="P198" s="28">
        <v>125</v>
      </c>
      <c r="Q198" s="28">
        <v>170</v>
      </c>
      <c r="R198" s="28">
        <v>210</v>
      </c>
      <c r="S198" s="28"/>
      <c r="T198" s="29" t="s">
        <v>385</v>
      </c>
      <c r="U198" s="18"/>
    </row>
    <row r="199" spans="2:21" ht="12.75">
      <c r="B199" s="19"/>
      <c r="C199" s="20"/>
      <c r="D199" s="21" t="s">
        <v>129</v>
      </c>
      <c r="E199" s="22" t="s">
        <v>510</v>
      </c>
      <c r="F199" s="22" t="s">
        <v>307</v>
      </c>
      <c r="G199" s="22" t="s">
        <v>953</v>
      </c>
      <c r="H199" s="22" t="s">
        <v>281</v>
      </c>
      <c r="I199" s="287" t="str">
        <f t="shared" si="2"/>
        <v>325i touring (2497 cm³, 218 PS) 2005-2007</v>
      </c>
      <c r="J199" s="23" t="s">
        <v>652</v>
      </c>
      <c r="K199" s="24" t="s">
        <v>623</v>
      </c>
      <c r="L199" s="25" t="s">
        <v>757</v>
      </c>
      <c r="M199" s="26">
        <v>5</v>
      </c>
      <c r="N199" s="27" t="s">
        <v>885</v>
      </c>
      <c r="O199" s="28">
        <v>2497</v>
      </c>
      <c r="P199" s="28">
        <v>160</v>
      </c>
      <c r="Q199" s="28">
        <v>218</v>
      </c>
      <c r="R199" s="28">
        <v>250</v>
      </c>
      <c r="S199" s="28"/>
      <c r="T199" s="29" t="s">
        <v>385</v>
      </c>
      <c r="U199" s="18"/>
    </row>
    <row r="200" spans="2:21" ht="12.75">
      <c r="B200" s="19"/>
      <c r="C200" s="20"/>
      <c r="D200" s="21" t="s">
        <v>129</v>
      </c>
      <c r="E200" s="22" t="s">
        <v>510</v>
      </c>
      <c r="F200" s="22" t="s">
        <v>307</v>
      </c>
      <c r="G200" s="22" t="s">
        <v>953</v>
      </c>
      <c r="H200" s="22" t="s">
        <v>281</v>
      </c>
      <c r="I200" s="287" t="str">
        <f t="shared" si="2"/>
        <v>325i touring (2996 cm³, 218 PS) 2007-2012</v>
      </c>
      <c r="J200" s="23" t="s">
        <v>894</v>
      </c>
      <c r="K200" s="24" t="s">
        <v>623</v>
      </c>
      <c r="L200" s="25" t="s">
        <v>757</v>
      </c>
      <c r="M200" s="26">
        <v>5</v>
      </c>
      <c r="N200" s="27" t="s">
        <v>885</v>
      </c>
      <c r="O200" s="28">
        <v>2996</v>
      </c>
      <c r="P200" s="28">
        <v>160</v>
      </c>
      <c r="Q200" s="28">
        <v>218</v>
      </c>
      <c r="R200" s="28">
        <v>270</v>
      </c>
      <c r="S200" s="28"/>
      <c r="T200" s="29" t="s">
        <v>385</v>
      </c>
      <c r="U200" s="18"/>
    </row>
    <row r="201" spans="2:21" ht="12.75">
      <c r="B201" s="19"/>
      <c r="C201" s="20"/>
      <c r="D201" s="21" t="s">
        <v>129</v>
      </c>
      <c r="E201" s="22" t="s">
        <v>510</v>
      </c>
      <c r="F201" s="22" t="s">
        <v>307</v>
      </c>
      <c r="G201" s="22" t="s">
        <v>953</v>
      </c>
      <c r="H201" s="22" t="s">
        <v>282</v>
      </c>
      <c r="I201" s="287" t="str">
        <f t="shared" si="2"/>
        <v>330i touring (2996 cm³, 258 PS) 2005-2007</v>
      </c>
      <c r="J201" s="23" t="s">
        <v>652</v>
      </c>
      <c r="K201" s="24" t="s">
        <v>623</v>
      </c>
      <c r="L201" s="25" t="s">
        <v>757</v>
      </c>
      <c r="M201" s="26">
        <v>5</v>
      </c>
      <c r="N201" s="27" t="s">
        <v>885</v>
      </c>
      <c r="O201" s="28">
        <v>2996</v>
      </c>
      <c r="P201" s="28">
        <v>190</v>
      </c>
      <c r="Q201" s="28">
        <v>258</v>
      </c>
      <c r="R201" s="28">
        <v>300</v>
      </c>
      <c r="S201" s="28"/>
      <c r="T201" s="29" t="s">
        <v>385</v>
      </c>
      <c r="U201" s="18"/>
    </row>
    <row r="202" spans="2:21" ht="12.75">
      <c r="B202" s="19"/>
      <c r="C202" s="20"/>
      <c r="D202" s="21" t="s">
        <v>129</v>
      </c>
      <c r="E202" s="22" t="s">
        <v>510</v>
      </c>
      <c r="F202" s="22" t="s">
        <v>307</v>
      </c>
      <c r="G202" s="22" t="s">
        <v>953</v>
      </c>
      <c r="H202" s="22" t="s">
        <v>282</v>
      </c>
      <c r="I202" s="287" t="str">
        <f t="shared" si="2"/>
        <v>330i touring (2996 cm³, 272 PS) 2007-2012</v>
      </c>
      <c r="J202" s="23" t="s">
        <v>894</v>
      </c>
      <c r="K202" s="24" t="s">
        <v>623</v>
      </c>
      <c r="L202" s="25" t="s">
        <v>757</v>
      </c>
      <c r="M202" s="26">
        <v>5</v>
      </c>
      <c r="N202" s="27" t="s">
        <v>885</v>
      </c>
      <c r="O202" s="28">
        <v>2996</v>
      </c>
      <c r="P202" s="28">
        <v>200</v>
      </c>
      <c r="Q202" s="28">
        <v>272</v>
      </c>
      <c r="R202" s="28">
        <v>320</v>
      </c>
      <c r="S202" s="28"/>
      <c r="T202" s="29" t="s">
        <v>385</v>
      </c>
      <c r="U202" s="18"/>
    </row>
    <row r="203" spans="2:21" ht="12.75">
      <c r="B203" s="19"/>
      <c r="C203" s="20"/>
      <c r="D203" s="21" t="s">
        <v>129</v>
      </c>
      <c r="E203" s="22" t="s">
        <v>510</v>
      </c>
      <c r="F203" s="22" t="s">
        <v>307</v>
      </c>
      <c r="G203" s="22" t="s">
        <v>953</v>
      </c>
      <c r="H203" s="22" t="s">
        <v>316</v>
      </c>
      <c r="I203" s="287" t="str">
        <f t="shared" si="2"/>
        <v>335i touring (2979 cm³, 306 PS) 2006-2007</v>
      </c>
      <c r="J203" s="23" t="s">
        <v>458</v>
      </c>
      <c r="K203" s="24" t="s">
        <v>623</v>
      </c>
      <c r="L203" s="25" t="s">
        <v>757</v>
      </c>
      <c r="M203" s="26">
        <v>5</v>
      </c>
      <c r="N203" s="27" t="s">
        <v>885</v>
      </c>
      <c r="O203" s="28">
        <v>2979</v>
      </c>
      <c r="P203" s="28">
        <v>225</v>
      </c>
      <c r="Q203" s="28">
        <v>306</v>
      </c>
      <c r="R203" s="28">
        <v>400</v>
      </c>
      <c r="S203" s="28"/>
      <c r="T203" s="29" t="s">
        <v>385</v>
      </c>
      <c r="U203" s="18"/>
    </row>
    <row r="204" spans="2:21" ht="12.75">
      <c r="B204" s="19"/>
      <c r="C204" s="20"/>
      <c r="D204" s="21" t="s">
        <v>129</v>
      </c>
      <c r="E204" s="22" t="s">
        <v>510</v>
      </c>
      <c r="F204" s="22" t="s">
        <v>307</v>
      </c>
      <c r="G204" s="22" t="s">
        <v>953</v>
      </c>
      <c r="H204" s="22" t="s">
        <v>316</v>
      </c>
      <c r="I204" s="287" t="str">
        <f t="shared" si="2"/>
        <v>335i touring (2979 cm³, 306 PS) 2007-2012</v>
      </c>
      <c r="J204" s="23" t="s">
        <v>894</v>
      </c>
      <c r="K204" s="24" t="s">
        <v>623</v>
      </c>
      <c r="L204" s="25" t="s">
        <v>757</v>
      </c>
      <c r="M204" s="26">
        <v>5</v>
      </c>
      <c r="N204" s="27" t="s">
        <v>885</v>
      </c>
      <c r="O204" s="28">
        <v>2979</v>
      </c>
      <c r="P204" s="28">
        <v>225</v>
      </c>
      <c r="Q204" s="28">
        <v>306</v>
      </c>
      <c r="R204" s="28">
        <v>400</v>
      </c>
      <c r="S204" s="28"/>
      <c r="T204" s="29" t="s">
        <v>385</v>
      </c>
      <c r="U204" s="18"/>
    </row>
    <row r="205" spans="2:21" ht="12.75">
      <c r="B205" s="19"/>
      <c r="C205" s="20"/>
      <c r="D205" s="21" t="s">
        <v>129</v>
      </c>
      <c r="E205" s="22" t="s">
        <v>510</v>
      </c>
      <c r="F205" s="22" t="s">
        <v>307</v>
      </c>
      <c r="G205" s="22" t="s">
        <v>953</v>
      </c>
      <c r="H205" s="22" t="s">
        <v>317</v>
      </c>
      <c r="I205" s="287" t="str">
        <f t="shared" si="2"/>
        <v>316d touring (1995 cm³, 115 PS) 2010-2012</v>
      </c>
      <c r="J205" s="23" t="s">
        <v>651</v>
      </c>
      <c r="K205" s="24" t="s">
        <v>623</v>
      </c>
      <c r="L205" s="25" t="s">
        <v>757</v>
      </c>
      <c r="M205" s="26">
        <v>5</v>
      </c>
      <c r="N205" s="27" t="s">
        <v>631</v>
      </c>
      <c r="O205" s="28">
        <v>1995</v>
      </c>
      <c r="P205" s="28">
        <v>85</v>
      </c>
      <c r="Q205" s="28">
        <v>115</v>
      </c>
      <c r="R205" s="28">
        <v>260</v>
      </c>
      <c r="S205" s="28"/>
      <c r="T205" s="29" t="s">
        <v>136</v>
      </c>
      <c r="U205" s="18"/>
    </row>
    <row r="206" spans="2:21" ht="12.75">
      <c r="B206" s="19"/>
      <c r="C206" s="20"/>
      <c r="D206" s="21" t="s">
        <v>129</v>
      </c>
      <c r="E206" s="22" t="s">
        <v>510</v>
      </c>
      <c r="F206" s="22" t="s">
        <v>307</v>
      </c>
      <c r="G206" s="22" t="s">
        <v>953</v>
      </c>
      <c r="H206" s="22" t="s">
        <v>283</v>
      </c>
      <c r="I206" s="287" t="str">
        <f aca="true" t="shared" si="3" ref="I206:I269">H206&amp;" ("&amp;O206&amp;" cm³, "&amp;Q206&amp;" PS) "&amp;J206</f>
        <v>318d touring (1995 cm³, 122 PS) 2006-2007</v>
      </c>
      <c r="J206" s="23" t="s">
        <v>458</v>
      </c>
      <c r="K206" s="24" t="s">
        <v>623</v>
      </c>
      <c r="L206" s="25" t="s">
        <v>757</v>
      </c>
      <c r="M206" s="26">
        <v>5</v>
      </c>
      <c r="N206" s="27" t="s">
        <v>631</v>
      </c>
      <c r="O206" s="28">
        <v>1995</v>
      </c>
      <c r="P206" s="28">
        <v>90</v>
      </c>
      <c r="Q206" s="28">
        <v>122</v>
      </c>
      <c r="R206" s="28">
        <v>280</v>
      </c>
      <c r="S206" s="28"/>
      <c r="T206" s="29" t="s">
        <v>136</v>
      </c>
      <c r="U206" s="18"/>
    </row>
    <row r="207" spans="2:21" ht="12.75">
      <c r="B207" s="19"/>
      <c r="C207" s="20"/>
      <c r="D207" s="21" t="s">
        <v>129</v>
      </c>
      <c r="E207" s="22" t="s">
        <v>510</v>
      </c>
      <c r="F207" s="22" t="s">
        <v>307</v>
      </c>
      <c r="G207" s="22" t="s">
        <v>953</v>
      </c>
      <c r="H207" s="22" t="s">
        <v>283</v>
      </c>
      <c r="I207" s="287" t="str">
        <f t="shared" si="3"/>
        <v>318d touring (1995 cm³, 143 PS) 2007-2010</v>
      </c>
      <c r="J207" s="23" t="s">
        <v>648</v>
      </c>
      <c r="K207" s="24" t="s">
        <v>623</v>
      </c>
      <c r="L207" s="25" t="s">
        <v>757</v>
      </c>
      <c r="M207" s="26">
        <v>5</v>
      </c>
      <c r="N207" s="27" t="s">
        <v>631</v>
      </c>
      <c r="O207" s="28">
        <v>1995</v>
      </c>
      <c r="P207" s="28">
        <v>105</v>
      </c>
      <c r="Q207" s="28">
        <v>143</v>
      </c>
      <c r="R207" s="28">
        <v>300</v>
      </c>
      <c r="S207" s="28"/>
      <c r="T207" s="29" t="s">
        <v>136</v>
      </c>
      <c r="U207" s="18"/>
    </row>
    <row r="208" spans="2:21" ht="12.75">
      <c r="B208" s="19"/>
      <c r="C208" s="20"/>
      <c r="D208" s="21" t="s">
        <v>129</v>
      </c>
      <c r="E208" s="22" t="s">
        <v>510</v>
      </c>
      <c r="F208" s="22" t="s">
        <v>307</v>
      </c>
      <c r="G208" s="22" t="s">
        <v>953</v>
      </c>
      <c r="H208" s="22" t="s">
        <v>283</v>
      </c>
      <c r="I208" s="287" t="str">
        <f t="shared" si="3"/>
        <v>318d touring (1995 cm³, 143 PS) 2010-2012</v>
      </c>
      <c r="J208" s="23" t="s">
        <v>651</v>
      </c>
      <c r="K208" s="24" t="s">
        <v>623</v>
      </c>
      <c r="L208" s="25" t="s">
        <v>757</v>
      </c>
      <c r="M208" s="26">
        <v>5</v>
      </c>
      <c r="N208" s="27" t="s">
        <v>631</v>
      </c>
      <c r="O208" s="28">
        <v>1995</v>
      </c>
      <c r="P208" s="28">
        <v>105</v>
      </c>
      <c r="Q208" s="28">
        <v>143</v>
      </c>
      <c r="R208" s="28">
        <v>320</v>
      </c>
      <c r="S208" s="28"/>
      <c r="T208" s="29" t="s">
        <v>136</v>
      </c>
      <c r="U208" s="18"/>
    </row>
    <row r="209" spans="2:21" ht="12.75">
      <c r="B209" s="19"/>
      <c r="C209" s="20"/>
      <c r="D209" s="21" t="s">
        <v>129</v>
      </c>
      <c r="E209" s="22" t="s">
        <v>510</v>
      </c>
      <c r="F209" s="22" t="s">
        <v>307</v>
      </c>
      <c r="G209" s="22" t="s">
        <v>953</v>
      </c>
      <c r="H209" s="22" t="s">
        <v>284</v>
      </c>
      <c r="I209" s="287" t="str">
        <f t="shared" si="3"/>
        <v>320d touring (1995 cm³, 163 PS) 2005-2007</v>
      </c>
      <c r="J209" s="23" t="s">
        <v>652</v>
      </c>
      <c r="K209" s="24" t="s">
        <v>623</v>
      </c>
      <c r="L209" s="25" t="s">
        <v>757</v>
      </c>
      <c r="M209" s="26">
        <v>5</v>
      </c>
      <c r="N209" s="27" t="s">
        <v>631</v>
      </c>
      <c r="O209" s="28">
        <v>1995</v>
      </c>
      <c r="P209" s="28">
        <v>120</v>
      </c>
      <c r="Q209" s="28">
        <v>163</v>
      </c>
      <c r="R209" s="28">
        <v>340</v>
      </c>
      <c r="S209" s="28"/>
      <c r="T209" s="29" t="s">
        <v>136</v>
      </c>
      <c r="U209" s="18"/>
    </row>
    <row r="210" spans="2:21" ht="12.75">
      <c r="B210" s="19"/>
      <c r="C210" s="20"/>
      <c r="D210" s="21" t="s">
        <v>129</v>
      </c>
      <c r="E210" s="22" t="s">
        <v>510</v>
      </c>
      <c r="F210" s="22" t="s">
        <v>307</v>
      </c>
      <c r="G210" s="22" t="s">
        <v>953</v>
      </c>
      <c r="H210" s="22" t="s">
        <v>284</v>
      </c>
      <c r="I210" s="287" t="str">
        <f t="shared" si="3"/>
        <v>320d touring (1995 cm³, 177 PS) 2007-2010</v>
      </c>
      <c r="J210" s="23" t="s">
        <v>648</v>
      </c>
      <c r="K210" s="24" t="s">
        <v>623</v>
      </c>
      <c r="L210" s="25" t="s">
        <v>757</v>
      </c>
      <c r="M210" s="26">
        <v>5</v>
      </c>
      <c r="N210" s="27" t="s">
        <v>631</v>
      </c>
      <c r="O210" s="28">
        <v>1995</v>
      </c>
      <c r="P210" s="28">
        <v>130</v>
      </c>
      <c r="Q210" s="28">
        <v>177</v>
      </c>
      <c r="R210" s="28">
        <v>350</v>
      </c>
      <c r="S210" s="28"/>
      <c r="T210" s="29" t="s">
        <v>136</v>
      </c>
      <c r="U210" s="18"/>
    </row>
    <row r="211" spans="2:21" ht="12.75">
      <c r="B211" s="19"/>
      <c r="C211" s="20"/>
      <c r="D211" s="21" t="s">
        <v>129</v>
      </c>
      <c r="E211" s="22" t="s">
        <v>510</v>
      </c>
      <c r="F211" s="22" t="s">
        <v>307</v>
      </c>
      <c r="G211" s="22" t="s">
        <v>953</v>
      </c>
      <c r="H211" s="22" t="s">
        <v>318</v>
      </c>
      <c r="I211" s="287" t="str">
        <f t="shared" si="3"/>
        <v>320d EDE touring (1995 cm³, 163 PS) 2011-2012</v>
      </c>
      <c r="J211" s="23" t="s">
        <v>105</v>
      </c>
      <c r="K211" s="24" t="s">
        <v>623</v>
      </c>
      <c r="L211" s="25" t="s">
        <v>757</v>
      </c>
      <c r="M211" s="26">
        <v>5</v>
      </c>
      <c r="N211" s="27" t="s">
        <v>631</v>
      </c>
      <c r="O211" s="28">
        <v>1995</v>
      </c>
      <c r="P211" s="28">
        <v>120</v>
      </c>
      <c r="Q211" s="28">
        <v>163</v>
      </c>
      <c r="R211" s="28">
        <v>380</v>
      </c>
      <c r="S211" s="28"/>
      <c r="T211" s="29" t="s">
        <v>136</v>
      </c>
      <c r="U211" s="18"/>
    </row>
    <row r="212" spans="2:21" ht="12.75">
      <c r="B212" s="19"/>
      <c r="C212" s="20"/>
      <c r="D212" s="21" t="s">
        <v>129</v>
      </c>
      <c r="E212" s="22" t="s">
        <v>510</v>
      </c>
      <c r="F212" s="22" t="s">
        <v>307</v>
      </c>
      <c r="G212" s="22" t="s">
        <v>953</v>
      </c>
      <c r="H212" s="22" t="s">
        <v>284</v>
      </c>
      <c r="I212" s="287" t="str">
        <f t="shared" si="3"/>
        <v>320d touring (1995 cm³, 184 PS) 2010-2012</v>
      </c>
      <c r="J212" s="23" t="s">
        <v>651</v>
      </c>
      <c r="K212" s="24" t="s">
        <v>623</v>
      </c>
      <c r="L212" s="25" t="s">
        <v>757</v>
      </c>
      <c r="M212" s="26">
        <v>5</v>
      </c>
      <c r="N212" s="27" t="s">
        <v>631</v>
      </c>
      <c r="O212" s="28">
        <v>1995</v>
      </c>
      <c r="P212" s="28">
        <v>135</v>
      </c>
      <c r="Q212" s="28">
        <v>184</v>
      </c>
      <c r="R212" s="28">
        <v>380</v>
      </c>
      <c r="S212" s="28"/>
      <c r="T212" s="29" t="s">
        <v>136</v>
      </c>
      <c r="U212" s="18"/>
    </row>
    <row r="213" spans="2:21" ht="12.75">
      <c r="B213" s="19"/>
      <c r="C213" s="20"/>
      <c r="D213" s="21" t="s">
        <v>129</v>
      </c>
      <c r="E213" s="22" t="s">
        <v>510</v>
      </c>
      <c r="F213" s="22" t="s">
        <v>307</v>
      </c>
      <c r="G213" s="22" t="s">
        <v>953</v>
      </c>
      <c r="H213" s="22" t="s">
        <v>319</v>
      </c>
      <c r="I213" s="287" t="str">
        <f t="shared" si="3"/>
        <v>325d touring (2993 cm³, 197 PS) 2006-2007</v>
      </c>
      <c r="J213" s="23" t="s">
        <v>458</v>
      </c>
      <c r="K213" s="24" t="s">
        <v>623</v>
      </c>
      <c r="L213" s="25" t="s">
        <v>757</v>
      </c>
      <c r="M213" s="26">
        <v>5</v>
      </c>
      <c r="N213" s="27" t="s">
        <v>885</v>
      </c>
      <c r="O213" s="28">
        <v>2993</v>
      </c>
      <c r="P213" s="28">
        <v>145</v>
      </c>
      <c r="Q213" s="28">
        <v>197</v>
      </c>
      <c r="R213" s="28">
        <v>400</v>
      </c>
      <c r="S213" s="28"/>
      <c r="T213" s="29" t="s">
        <v>136</v>
      </c>
      <c r="U213" s="18"/>
    </row>
    <row r="214" spans="2:21" ht="12.75">
      <c r="B214" s="19"/>
      <c r="C214" s="20"/>
      <c r="D214" s="21" t="s">
        <v>129</v>
      </c>
      <c r="E214" s="22" t="s">
        <v>510</v>
      </c>
      <c r="F214" s="22" t="s">
        <v>307</v>
      </c>
      <c r="G214" s="22" t="s">
        <v>953</v>
      </c>
      <c r="H214" s="22" t="s">
        <v>319</v>
      </c>
      <c r="I214" s="287" t="str">
        <f t="shared" si="3"/>
        <v>325d touring (2993 cm³, 197 PS) 2007-2010</v>
      </c>
      <c r="J214" s="23" t="s">
        <v>648</v>
      </c>
      <c r="K214" s="24" t="s">
        <v>623</v>
      </c>
      <c r="L214" s="25" t="s">
        <v>757</v>
      </c>
      <c r="M214" s="26">
        <v>5</v>
      </c>
      <c r="N214" s="27" t="s">
        <v>885</v>
      </c>
      <c r="O214" s="28">
        <v>2993</v>
      </c>
      <c r="P214" s="28">
        <v>145</v>
      </c>
      <c r="Q214" s="28">
        <v>197</v>
      </c>
      <c r="R214" s="28">
        <v>400</v>
      </c>
      <c r="S214" s="28"/>
      <c r="T214" s="29" t="s">
        <v>136</v>
      </c>
      <c r="U214" s="18"/>
    </row>
    <row r="215" spans="2:21" ht="12.75">
      <c r="B215" s="19"/>
      <c r="C215" s="20"/>
      <c r="D215" s="21" t="s">
        <v>129</v>
      </c>
      <c r="E215" s="22" t="s">
        <v>510</v>
      </c>
      <c r="F215" s="22" t="s">
        <v>307</v>
      </c>
      <c r="G215" s="22" t="s">
        <v>953</v>
      </c>
      <c r="H215" s="22" t="s">
        <v>319</v>
      </c>
      <c r="I215" s="287" t="str">
        <f t="shared" si="3"/>
        <v>325d touring (2993 cm³, 204 PS) 2010-2012</v>
      </c>
      <c r="J215" s="23" t="s">
        <v>651</v>
      </c>
      <c r="K215" s="24" t="s">
        <v>623</v>
      </c>
      <c r="L215" s="25" t="s">
        <v>757</v>
      </c>
      <c r="M215" s="26">
        <v>5</v>
      </c>
      <c r="N215" s="27" t="s">
        <v>885</v>
      </c>
      <c r="O215" s="28">
        <v>2993</v>
      </c>
      <c r="P215" s="28">
        <v>150</v>
      </c>
      <c r="Q215" s="28">
        <v>204</v>
      </c>
      <c r="R215" s="28">
        <v>430</v>
      </c>
      <c r="S215" s="28"/>
      <c r="T215" s="29" t="s">
        <v>136</v>
      </c>
      <c r="U215" s="18"/>
    </row>
    <row r="216" spans="2:21" ht="12.75">
      <c r="B216" s="19"/>
      <c r="C216" s="20"/>
      <c r="D216" s="21" t="s">
        <v>129</v>
      </c>
      <c r="E216" s="22" t="s">
        <v>510</v>
      </c>
      <c r="F216" s="22" t="s">
        <v>307</v>
      </c>
      <c r="G216" s="22" t="s">
        <v>953</v>
      </c>
      <c r="H216" s="22" t="s">
        <v>285</v>
      </c>
      <c r="I216" s="287" t="str">
        <f t="shared" si="3"/>
        <v>330d touring (2993 cm³, 231 PS) 2005-2008</v>
      </c>
      <c r="J216" s="23" t="s">
        <v>649</v>
      </c>
      <c r="K216" s="24" t="s">
        <v>623</v>
      </c>
      <c r="L216" s="25" t="s">
        <v>757</v>
      </c>
      <c r="M216" s="26">
        <v>5</v>
      </c>
      <c r="N216" s="27" t="s">
        <v>885</v>
      </c>
      <c r="O216" s="28">
        <v>2993</v>
      </c>
      <c r="P216" s="28">
        <v>170</v>
      </c>
      <c r="Q216" s="28">
        <v>231</v>
      </c>
      <c r="R216" s="28">
        <v>500</v>
      </c>
      <c r="S216" s="28"/>
      <c r="T216" s="29" t="s">
        <v>136</v>
      </c>
      <c r="U216" s="18"/>
    </row>
    <row r="217" spans="2:21" ht="12.75">
      <c r="B217" s="19"/>
      <c r="C217" s="20"/>
      <c r="D217" s="21" t="s">
        <v>129</v>
      </c>
      <c r="E217" s="22" t="s">
        <v>510</v>
      </c>
      <c r="F217" s="22" t="s">
        <v>307</v>
      </c>
      <c r="G217" s="22" t="s">
        <v>953</v>
      </c>
      <c r="H217" s="22" t="s">
        <v>285</v>
      </c>
      <c r="I217" s="287" t="str">
        <f t="shared" si="3"/>
        <v>330d touring (2993 cm³, 245 PS) 2008-2012</v>
      </c>
      <c r="J217" s="23" t="s">
        <v>888</v>
      </c>
      <c r="K217" s="24" t="s">
        <v>623</v>
      </c>
      <c r="L217" s="25" t="s">
        <v>757</v>
      </c>
      <c r="M217" s="26">
        <v>5</v>
      </c>
      <c r="N217" s="27" t="s">
        <v>885</v>
      </c>
      <c r="O217" s="28">
        <v>2993</v>
      </c>
      <c r="P217" s="28">
        <v>170</v>
      </c>
      <c r="Q217" s="28">
        <v>245</v>
      </c>
      <c r="R217" s="28">
        <v>520</v>
      </c>
      <c r="S217" s="28"/>
      <c r="T217" s="29" t="s">
        <v>136</v>
      </c>
      <c r="U217" s="18"/>
    </row>
    <row r="218" spans="2:21" ht="12.75">
      <c r="B218" s="19"/>
      <c r="C218" s="20"/>
      <c r="D218" s="21" t="s">
        <v>129</v>
      </c>
      <c r="E218" s="22" t="s">
        <v>510</v>
      </c>
      <c r="F218" s="22" t="s">
        <v>307</v>
      </c>
      <c r="G218" s="22" t="s">
        <v>953</v>
      </c>
      <c r="H218" s="22" t="s">
        <v>320</v>
      </c>
      <c r="I218" s="287" t="str">
        <f t="shared" si="3"/>
        <v>335d touring (2993 cm³, 286 PS) 2006-2007</v>
      </c>
      <c r="J218" s="23" t="s">
        <v>458</v>
      </c>
      <c r="K218" s="24" t="s">
        <v>623</v>
      </c>
      <c r="L218" s="25" t="s">
        <v>757</v>
      </c>
      <c r="M218" s="26">
        <v>5</v>
      </c>
      <c r="N218" s="27" t="s">
        <v>885</v>
      </c>
      <c r="O218" s="28">
        <v>2993</v>
      </c>
      <c r="P218" s="28">
        <v>210</v>
      </c>
      <c r="Q218" s="28">
        <v>286</v>
      </c>
      <c r="R218" s="28">
        <v>580</v>
      </c>
      <c r="S218" s="28"/>
      <c r="T218" s="29" t="s">
        <v>136</v>
      </c>
      <c r="U218" s="18"/>
    </row>
    <row r="219" spans="2:21" ht="12.75">
      <c r="B219" s="19"/>
      <c r="C219" s="20"/>
      <c r="D219" s="21" t="s">
        <v>129</v>
      </c>
      <c r="E219" s="22" t="s">
        <v>510</v>
      </c>
      <c r="F219" s="22" t="s">
        <v>307</v>
      </c>
      <c r="G219" s="22" t="s">
        <v>953</v>
      </c>
      <c r="H219" s="22" t="s">
        <v>320</v>
      </c>
      <c r="I219" s="287" t="str">
        <f t="shared" si="3"/>
        <v>335d touring (2993 cm³, 286 PS) 2007-2010</v>
      </c>
      <c r="J219" s="23" t="s">
        <v>648</v>
      </c>
      <c r="K219" s="24" t="s">
        <v>623</v>
      </c>
      <c r="L219" s="25" t="s">
        <v>757</v>
      </c>
      <c r="M219" s="26">
        <v>5</v>
      </c>
      <c r="N219" s="27" t="s">
        <v>885</v>
      </c>
      <c r="O219" s="28">
        <v>2993</v>
      </c>
      <c r="P219" s="28">
        <v>210</v>
      </c>
      <c r="Q219" s="28">
        <v>286</v>
      </c>
      <c r="R219" s="28">
        <v>580</v>
      </c>
      <c r="S219" s="28"/>
      <c r="T219" s="29" t="s">
        <v>136</v>
      </c>
      <c r="U219" s="18"/>
    </row>
    <row r="220" spans="2:21" ht="12.75">
      <c r="B220" s="19"/>
      <c r="C220" s="20"/>
      <c r="D220" s="21" t="s">
        <v>129</v>
      </c>
      <c r="E220" s="22" t="s">
        <v>510</v>
      </c>
      <c r="F220" s="22" t="s">
        <v>307</v>
      </c>
      <c r="G220" s="22" t="s">
        <v>953</v>
      </c>
      <c r="H220" s="22" t="s">
        <v>320</v>
      </c>
      <c r="I220" s="287" t="str">
        <f t="shared" si="3"/>
        <v>335d touring (2993 cm³, 286 PS) 2010-2012</v>
      </c>
      <c r="J220" s="23" t="s">
        <v>651</v>
      </c>
      <c r="K220" s="24" t="s">
        <v>623</v>
      </c>
      <c r="L220" s="25" t="s">
        <v>757</v>
      </c>
      <c r="M220" s="26">
        <v>5</v>
      </c>
      <c r="N220" s="27" t="s">
        <v>885</v>
      </c>
      <c r="O220" s="28">
        <v>2993</v>
      </c>
      <c r="P220" s="28">
        <v>210</v>
      </c>
      <c r="Q220" s="28">
        <v>286</v>
      </c>
      <c r="R220" s="28">
        <v>580</v>
      </c>
      <c r="S220" s="28"/>
      <c r="T220" s="29" t="s">
        <v>136</v>
      </c>
      <c r="U220" s="18"/>
    </row>
    <row r="221" spans="2:21" ht="12.75">
      <c r="B221" s="19"/>
      <c r="C221" s="20"/>
      <c r="D221" s="21" t="s">
        <v>129</v>
      </c>
      <c r="E221" s="22" t="s">
        <v>510</v>
      </c>
      <c r="F221" s="22" t="s">
        <v>307</v>
      </c>
      <c r="G221" s="22" t="s">
        <v>953</v>
      </c>
      <c r="H221" s="22" t="s">
        <v>286</v>
      </c>
      <c r="I221" s="287" t="str">
        <f t="shared" si="3"/>
        <v>325xi touring (2497 cm³, 218 PS) 2005-2007</v>
      </c>
      <c r="J221" s="23" t="s">
        <v>652</v>
      </c>
      <c r="K221" s="24" t="s">
        <v>623</v>
      </c>
      <c r="L221" s="25" t="s">
        <v>757</v>
      </c>
      <c r="M221" s="26">
        <v>5</v>
      </c>
      <c r="N221" s="27" t="s">
        <v>885</v>
      </c>
      <c r="O221" s="28">
        <v>2497</v>
      </c>
      <c r="P221" s="28">
        <v>160</v>
      </c>
      <c r="Q221" s="28">
        <v>218</v>
      </c>
      <c r="R221" s="28">
        <v>250</v>
      </c>
      <c r="S221" s="28"/>
      <c r="T221" s="29" t="s">
        <v>385</v>
      </c>
      <c r="U221" s="18"/>
    </row>
    <row r="222" spans="2:21" ht="12.75">
      <c r="B222" s="19"/>
      <c r="C222" s="20"/>
      <c r="D222" s="21" t="s">
        <v>129</v>
      </c>
      <c r="E222" s="22" t="s">
        <v>510</v>
      </c>
      <c r="F222" s="22" t="s">
        <v>307</v>
      </c>
      <c r="G222" s="22" t="s">
        <v>953</v>
      </c>
      <c r="H222" s="22" t="s">
        <v>286</v>
      </c>
      <c r="I222" s="287" t="str">
        <f t="shared" si="3"/>
        <v>325xi touring (2996 cm³, 218 PS) 2007-2012</v>
      </c>
      <c r="J222" s="23" t="s">
        <v>894</v>
      </c>
      <c r="K222" s="24" t="s">
        <v>623</v>
      </c>
      <c r="L222" s="25" t="s">
        <v>757</v>
      </c>
      <c r="M222" s="26">
        <v>5</v>
      </c>
      <c r="N222" s="27" t="s">
        <v>885</v>
      </c>
      <c r="O222" s="28">
        <v>2996</v>
      </c>
      <c r="P222" s="28">
        <v>160</v>
      </c>
      <c r="Q222" s="28">
        <v>218</v>
      </c>
      <c r="R222" s="28">
        <v>270</v>
      </c>
      <c r="S222" s="28"/>
      <c r="T222" s="29" t="s">
        <v>385</v>
      </c>
      <c r="U222" s="18"/>
    </row>
    <row r="223" spans="2:21" ht="12.75">
      <c r="B223" s="19"/>
      <c r="C223" s="20"/>
      <c r="D223" s="21" t="s">
        <v>129</v>
      </c>
      <c r="E223" s="22" t="s">
        <v>510</v>
      </c>
      <c r="F223" s="22" t="s">
        <v>307</v>
      </c>
      <c r="G223" s="22" t="s">
        <v>953</v>
      </c>
      <c r="H223" s="22" t="s">
        <v>287</v>
      </c>
      <c r="I223" s="287" t="str">
        <f t="shared" si="3"/>
        <v>330xi touring (2996 cm³, 258 PS) 2005-2007</v>
      </c>
      <c r="J223" s="23" t="s">
        <v>652</v>
      </c>
      <c r="K223" s="24" t="s">
        <v>623</v>
      </c>
      <c r="L223" s="25" t="s">
        <v>757</v>
      </c>
      <c r="M223" s="26">
        <v>5</v>
      </c>
      <c r="N223" s="27" t="s">
        <v>885</v>
      </c>
      <c r="O223" s="28">
        <v>2996</v>
      </c>
      <c r="P223" s="28">
        <v>190</v>
      </c>
      <c r="Q223" s="28">
        <v>258</v>
      </c>
      <c r="R223" s="28">
        <v>300</v>
      </c>
      <c r="S223" s="28"/>
      <c r="T223" s="29" t="s">
        <v>385</v>
      </c>
      <c r="U223" s="18"/>
    </row>
    <row r="224" spans="2:21" ht="12.75">
      <c r="B224" s="19"/>
      <c r="C224" s="20"/>
      <c r="D224" s="21" t="s">
        <v>129</v>
      </c>
      <c r="E224" s="22" t="s">
        <v>510</v>
      </c>
      <c r="F224" s="22" t="s">
        <v>307</v>
      </c>
      <c r="G224" s="22" t="s">
        <v>953</v>
      </c>
      <c r="H224" s="22" t="s">
        <v>287</v>
      </c>
      <c r="I224" s="287" t="str">
        <f t="shared" si="3"/>
        <v>330xi touring (2996 cm³, 272 PS) 2007-2012</v>
      </c>
      <c r="J224" s="23" t="s">
        <v>894</v>
      </c>
      <c r="K224" s="24" t="s">
        <v>623</v>
      </c>
      <c r="L224" s="25" t="s">
        <v>757</v>
      </c>
      <c r="M224" s="26">
        <v>5</v>
      </c>
      <c r="N224" s="27" t="s">
        <v>885</v>
      </c>
      <c r="O224" s="28">
        <v>2996</v>
      </c>
      <c r="P224" s="28">
        <v>200</v>
      </c>
      <c r="Q224" s="28">
        <v>272</v>
      </c>
      <c r="R224" s="28">
        <v>320</v>
      </c>
      <c r="S224" s="28"/>
      <c r="T224" s="29" t="s">
        <v>385</v>
      </c>
      <c r="U224" s="18"/>
    </row>
    <row r="225" spans="2:21" ht="12.75">
      <c r="B225" s="19"/>
      <c r="C225" s="20"/>
      <c r="D225" s="21" t="s">
        <v>129</v>
      </c>
      <c r="E225" s="22" t="s">
        <v>510</v>
      </c>
      <c r="F225" s="22" t="s">
        <v>307</v>
      </c>
      <c r="G225" s="22" t="s">
        <v>953</v>
      </c>
      <c r="H225" s="22" t="s">
        <v>321</v>
      </c>
      <c r="I225" s="287" t="str">
        <f t="shared" si="3"/>
        <v>335xi touring (2979 cm³, 306 PS) 2007-2012</v>
      </c>
      <c r="J225" s="23" t="s">
        <v>894</v>
      </c>
      <c r="K225" s="24" t="s">
        <v>623</v>
      </c>
      <c r="L225" s="25" t="s">
        <v>757</v>
      </c>
      <c r="M225" s="26">
        <v>5</v>
      </c>
      <c r="N225" s="27" t="s">
        <v>885</v>
      </c>
      <c r="O225" s="28">
        <v>2979</v>
      </c>
      <c r="P225" s="28">
        <v>225</v>
      </c>
      <c r="Q225" s="28">
        <v>306</v>
      </c>
      <c r="R225" s="28">
        <v>400</v>
      </c>
      <c r="S225" s="28"/>
      <c r="T225" s="29" t="s">
        <v>385</v>
      </c>
      <c r="U225" s="18"/>
    </row>
    <row r="226" spans="2:21" ht="12.75">
      <c r="B226" s="19"/>
      <c r="C226" s="20"/>
      <c r="D226" s="21" t="s">
        <v>129</v>
      </c>
      <c r="E226" s="22" t="s">
        <v>510</v>
      </c>
      <c r="F226" s="22" t="s">
        <v>307</v>
      </c>
      <c r="G226" s="22" t="s">
        <v>953</v>
      </c>
      <c r="H226" s="22" t="s">
        <v>322</v>
      </c>
      <c r="I226" s="287" t="str">
        <f t="shared" si="3"/>
        <v>320xd touring (1995 cm³, 177 PS) 2008-2010</v>
      </c>
      <c r="J226" s="23" t="s">
        <v>748</v>
      </c>
      <c r="K226" s="24" t="s">
        <v>623</v>
      </c>
      <c r="L226" s="25" t="s">
        <v>757</v>
      </c>
      <c r="M226" s="26">
        <v>5</v>
      </c>
      <c r="N226" s="27" t="s">
        <v>631</v>
      </c>
      <c r="O226" s="28">
        <v>1995</v>
      </c>
      <c r="P226" s="28">
        <v>130</v>
      </c>
      <c r="Q226" s="28">
        <v>177</v>
      </c>
      <c r="R226" s="28">
        <v>350</v>
      </c>
      <c r="S226" s="28"/>
      <c r="T226" s="29" t="s">
        <v>136</v>
      </c>
      <c r="U226" s="18"/>
    </row>
    <row r="227" spans="2:21" ht="12.75">
      <c r="B227" s="19"/>
      <c r="C227" s="20"/>
      <c r="D227" s="21" t="s">
        <v>129</v>
      </c>
      <c r="E227" s="22" t="s">
        <v>510</v>
      </c>
      <c r="F227" s="22" t="s">
        <v>307</v>
      </c>
      <c r="G227" s="22" t="s">
        <v>953</v>
      </c>
      <c r="H227" s="22" t="s">
        <v>322</v>
      </c>
      <c r="I227" s="287" t="str">
        <f t="shared" si="3"/>
        <v>320xd touring (1995 cm³, 184 PS) 2010-2012</v>
      </c>
      <c r="J227" s="23" t="s">
        <v>651</v>
      </c>
      <c r="K227" s="24" t="s">
        <v>623</v>
      </c>
      <c r="L227" s="25" t="s">
        <v>757</v>
      </c>
      <c r="M227" s="26">
        <v>5</v>
      </c>
      <c r="N227" s="27" t="s">
        <v>631</v>
      </c>
      <c r="O227" s="28">
        <v>1995</v>
      </c>
      <c r="P227" s="28">
        <v>135</v>
      </c>
      <c r="Q227" s="28">
        <v>184</v>
      </c>
      <c r="R227" s="28">
        <v>380</v>
      </c>
      <c r="S227" s="28"/>
      <c r="T227" s="29" t="s">
        <v>136</v>
      </c>
      <c r="U227" s="18"/>
    </row>
    <row r="228" spans="2:21" ht="12.75">
      <c r="B228" s="19"/>
      <c r="C228" s="20"/>
      <c r="D228" s="21" t="s">
        <v>129</v>
      </c>
      <c r="E228" s="22" t="s">
        <v>510</v>
      </c>
      <c r="F228" s="22" t="s">
        <v>307</v>
      </c>
      <c r="G228" s="22" t="s">
        <v>953</v>
      </c>
      <c r="H228" s="22" t="s">
        <v>288</v>
      </c>
      <c r="I228" s="287" t="str">
        <f t="shared" si="3"/>
        <v>330xd touring (2993 cm³, 231 PS) 2005-2008</v>
      </c>
      <c r="J228" s="23" t="s">
        <v>649</v>
      </c>
      <c r="K228" s="24" t="s">
        <v>623</v>
      </c>
      <c r="L228" s="25" t="s">
        <v>757</v>
      </c>
      <c r="M228" s="26">
        <v>5</v>
      </c>
      <c r="N228" s="27" t="s">
        <v>885</v>
      </c>
      <c r="O228" s="28">
        <v>2993</v>
      </c>
      <c r="P228" s="28">
        <v>170</v>
      </c>
      <c r="Q228" s="28">
        <v>231</v>
      </c>
      <c r="R228" s="28">
        <v>500</v>
      </c>
      <c r="S228" s="28"/>
      <c r="T228" s="29" t="s">
        <v>136</v>
      </c>
      <c r="U228" s="18"/>
    </row>
    <row r="229" spans="2:21" ht="12.75">
      <c r="B229" s="19"/>
      <c r="C229" s="20"/>
      <c r="D229" s="21" t="s">
        <v>129</v>
      </c>
      <c r="E229" s="22" t="s">
        <v>510</v>
      </c>
      <c r="F229" s="22" t="s">
        <v>307</v>
      </c>
      <c r="G229" s="22" t="s">
        <v>953</v>
      </c>
      <c r="H229" s="22" t="s">
        <v>288</v>
      </c>
      <c r="I229" s="287" t="str">
        <f t="shared" si="3"/>
        <v>330xd touring (2993 cm³, 245 PS) 2008-2012</v>
      </c>
      <c r="J229" s="23" t="s">
        <v>888</v>
      </c>
      <c r="K229" s="24" t="s">
        <v>623</v>
      </c>
      <c r="L229" s="25" t="s">
        <v>757</v>
      </c>
      <c r="M229" s="26">
        <v>5</v>
      </c>
      <c r="N229" s="27" t="s">
        <v>885</v>
      </c>
      <c r="O229" s="28">
        <v>2993</v>
      </c>
      <c r="P229" s="28">
        <v>170</v>
      </c>
      <c r="Q229" s="28">
        <v>245</v>
      </c>
      <c r="R229" s="28">
        <v>520</v>
      </c>
      <c r="S229" s="28"/>
      <c r="T229" s="29" t="s">
        <v>136</v>
      </c>
      <c r="U229" s="18"/>
    </row>
    <row r="230" spans="2:21" ht="12.75">
      <c r="B230" s="19"/>
      <c r="C230" s="20"/>
      <c r="D230" s="39" t="s">
        <v>129</v>
      </c>
      <c r="E230" s="40" t="s">
        <v>510</v>
      </c>
      <c r="F230" s="40" t="s">
        <v>307</v>
      </c>
      <c r="G230" s="40" t="s">
        <v>952</v>
      </c>
      <c r="H230" s="40" t="s">
        <v>563</v>
      </c>
      <c r="I230" s="289" t="str">
        <f t="shared" si="3"/>
        <v>316i Coupé (1597 cm³, 122 PS) 2008-2009</v>
      </c>
      <c r="J230" s="230" t="s">
        <v>650</v>
      </c>
      <c r="K230" s="41" t="s">
        <v>623</v>
      </c>
      <c r="L230" s="43" t="s">
        <v>384</v>
      </c>
      <c r="M230" s="44">
        <v>2</v>
      </c>
      <c r="N230" s="45" t="s">
        <v>631</v>
      </c>
      <c r="O230" s="46">
        <v>1597</v>
      </c>
      <c r="P230" s="46">
        <v>90</v>
      </c>
      <c r="Q230" s="46">
        <v>122</v>
      </c>
      <c r="R230" s="46">
        <v>160</v>
      </c>
      <c r="S230" s="46"/>
      <c r="T230" s="49" t="s">
        <v>385</v>
      </c>
      <c r="U230" s="18"/>
    </row>
    <row r="231" spans="2:21" ht="12.75">
      <c r="B231" s="19"/>
      <c r="C231" s="20"/>
      <c r="D231" s="21" t="s">
        <v>129</v>
      </c>
      <c r="E231" s="22" t="s">
        <v>510</v>
      </c>
      <c r="F231" s="22" t="s">
        <v>307</v>
      </c>
      <c r="G231" s="22" t="s">
        <v>952</v>
      </c>
      <c r="H231" s="22" t="s">
        <v>323</v>
      </c>
      <c r="I231" s="287" t="str">
        <f t="shared" si="3"/>
        <v>318i Coupé (1995 cm³, 143 PS) 2010-2013</v>
      </c>
      <c r="J231" s="23" t="s">
        <v>107</v>
      </c>
      <c r="K231" s="24" t="s">
        <v>623</v>
      </c>
      <c r="L231" s="25" t="s">
        <v>384</v>
      </c>
      <c r="M231" s="26">
        <v>2</v>
      </c>
      <c r="N231" s="27" t="s">
        <v>631</v>
      </c>
      <c r="O231" s="28">
        <v>1995</v>
      </c>
      <c r="P231" s="28">
        <v>105</v>
      </c>
      <c r="Q231" s="28">
        <v>143</v>
      </c>
      <c r="R231" s="28">
        <v>320</v>
      </c>
      <c r="S231" s="28"/>
      <c r="T231" s="29" t="s">
        <v>385</v>
      </c>
      <c r="U231" s="18"/>
    </row>
    <row r="232" spans="2:21" ht="12.75">
      <c r="B232" s="19"/>
      <c r="C232" s="20"/>
      <c r="D232" s="21" t="s">
        <v>129</v>
      </c>
      <c r="E232" s="22" t="s">
        <v>510</v>
      </c>
      <c r="F232" s="22" t="s">
        <v>307</v>
      </c>
      <c r="G232" s="22" t="s">
        <v>952</v>
      </c>
      <c r="H232" s="22" t="s">
        <v>566</v>
      </c>
      <c r="I232" s="287" t="str">
        <f t="shared" si="3"/>
        <v>320i Coupé (1995 cm³, 170 PS) 2007-2013</v>
      </c>
      <c r="J232" s="23" t="s">
        <v>896</v>
      </c>
      <c r="K232" s="24" t="s">
        <v>623</v>
      </c>
      <c r="L232" s="25" t="s">
        <v>384</v>
      </c>
      <c r="M232" s="26">
        <v>2</v>
      </c>
      <c r="N232" s="27" t="s">
        <v>631</v>
      </c>
      <c r="O232" s="28">
        <v>1995</v>
      </c>
      <c r="P232" s="28">
        <v>125</v>
      </c>
      <c r="Q232" s="28">
        <v>170</v>
      </c>
      <c r="R232" s="28">
        <v>210</v>
      </c>
      <c r="S232" s="28"/>
      <c r="T232" s="29" t="s">
        <v>385</v>
      </c>
      <c r="U232" s="18"/>
    </row>
    <row r="233" spans="2:21" ht="12.75">
      <c r="B233" s="19"/>
      <c r="C233" s="20"/>
      <c r="D233" s="21" t="s">
        <v>129</v>
      </c>
      <c r="E233" s="22" t="s">
        <v>510</v>
      </c>
      <c r="F233" s="22" t="s">
        <v>307</v>
      </c>
      <c r="G233" s="22" t="s">
        <v>952</v>
      </c>
      <c r="H233" s="22" t="s">
        <v>568</v>
      </c>
      <c r="I233" s="287" t="str">
        <f t="shared" si="3"/>
        <v>325i Coupé (2497 cm³, 218 PS) 2006-2007</v>
      </c>
      <c r="J233" s="23" t="s">
        <v>458</v>
      </c>
      <c r="K233" s="24" t="s">
        <v>623</v>
      </c>
      <c r="L233" s="25" t="s">
        <v>384</v>
      </c>
      <c r="M233" s="26">
        <v>2</v>
      </c>
      <c r="N233" s="27" t="s">
        <v>885</v>
      </c>
      <c r="O233" s="28">
        <v>2497</v>
      </c>
      <c r="P233" s="28">
        <v>160</v>
      </c>
      <c r="Q233" s="28">
        <v>218</v>
      </c>
      <c r="R233" s="28">
        <v>250</v>
      </c>
      <c r="S233" s="28"/>
      <c r="T233" s="29" t="s">
        <v>385</v>
      </c>
      <c r="U233" s="18"/>
    </row>
    <row r="234" spans="2:21" ht="12.75">
      <c r="B234" s="19"/>
      <c r="C234" s="20"/>
      <c r="D234" s="21" t="s">
        <v>129</v>
      </c>
      <c r="E234" s="22" t="s">
        <v>510</v>
      </c>
      <c r="F234" s="22" t="s">
        <v>307</v>
      </c>
      <c r="G234" s="22" t="s">
        <v>952</v>
      </c>
      <c r="H234" s="22" t="s">
        <v>568</v>
      </c>
      <c r="I234" s="287" t="str">
        <f t="shared" si="3"/>
        <v>325i Coupé (2996 cm³, 218 PS) 2007-2013</v>
      </c>
      <c r="J234" s="23" t="s">
        <v>896</v>
      </c>
      <c r="K234" s="24" t="s">
        <v>623</v>
      </c>
      <c r="L234" s="25" t="s">
        <v>384</v>
      </c>
      <c r="M234" s="26">
        <v>2</v>
      </c>
      <c r="N234" s="27" t="s">
        <v>885</v>
      </c>
      <c r="O234" s="28">
        <v>2996</v>
      </c>
      <c r="P234" s="28">
        <v>160</v>
      </c>
      <c r="Q234" s="28">
        <v>218</v>
      </c>
      <c r="R234" s="28">
        <v>270</v>
      </c>
      <c r="S234" s="28"/>
      <c r="T234" s="29" t="s">
        <v>385</v>
      </c>
      <c r="U234" s="18"/>
    </row>
    <row r="235" spans="2:21" ht="12.75">
      <c r="B235" s="19"/>
      <c r="C235" s="20"/>
      <c r="D235" s="21" t="s">
        <v>129</v>
      </c>
      <c r="E235" s="22" t="s">
        <v>510</v>
      </c>
      <c r="F235" s="22" t="s">
        <v>307</v>
      </c>
      <c r="G235" s="22" t="s">
        <v>952</v>
      </c>
      <c r="H235" s="22" t="s">
        <v>324</v>
      </c>
      <c r="I235" s="287" t="str">
        <f t="shared" si="3"/>
        <v>330i Coupé (2996 cm³, 258 PS) 2006-2007</v>
      </c>
      <c r="J235" s="23" t="s">
        <v>458</v>
      </c>
      <c r="K235" s="24" t="s">
        <v>623</v>
      </c>
      <c r="L235" s="25" t="s">
        <v>384</v>
      </c>
      <c r="M235" s="26">
        <v>2</v>
      </c>
      <c r="N235" s="27" t="s">
        <v>885</v>
      </c>
      <c r="O235" s="28">
        <v>2996</v>
      </c>
      <c r="P235" s="28">
        <v>200</v>
      </c>
      <c r="Q235" s="28">
        <v>258</v>
      </c>
      <c r="R235" s="28">
        <v>300</v>
      </c>
      <c r="S235" s="28"/>
      <c r="T235" s="29" t="s">
        <v>385</v>
      </c>
      <c r="U235" s="18"/>
    </row>
    <row r="236" spans="2:21" ht="12.75">
      <c r="B236" s="19"/>
      <c r="C236" s="20"/>
      <c r="D236" s="21" t="s">
        <v>129</v>
      </c>
      <c r="E236" s="22" t="s">
        <v>510</v>
      </c>
      <c r="F236" s="22" t="s">
        <v>307</v>
      </c>
      <c r="G236" s="22" t="s">
        <v>952</v>
      </c>
      <c r="H236" s="22" t="s">
        <v>324</v>
      </c>
      <c r="I236" s="287" t="str">
        <f t="shared" si="3"/>
        <v>330i Coupé (2996 cm³, 272 PS) 2007-2013</v>
      </c>
      <c r="J236" s="23" t="s">
        <v>896</v>
      </c>
      <c r="K236" s="24" t="s">
        <v>623</v>
      </c>
      <c r="L236" s="25" t="s">
        <v>384</v>
      </c>
      <c r="M236" s="26">
        <v>2</v>
      </c>
      <c r="N236" s="27" t="s">
        <v>885</v>
      </c>
      <c r="O236" s="28">
        <v>2996</v>
      </c>
      <c r="P236" s="28">
        <v>200</v>
      </c>
      <c r="Q236" s="28">
        <v>272</v>
      </c>
      <c r="R236" s="28">
        <v>320</v>
      </c>
      <c r="S236" s="28"/>
      <c r="T236" s="29" t="s">
        <v>385</v>
      </c>
      <c r="U236" s="18"/>
    </row>
    <row r="237" spans="2:21" ht="12.75">
      <c r="B237" s="19"/>
      <c r="C237" s="20"/>
      <c r="D237" s="21" t="s">
        <v>129</v>
      </c>
      <c r="E237" s="22" t="s">
        <v>510</v>
      </c>
      <c r="F237" s="22" t="s">
        <v>307</v>
      </c>
      <c r="G237" s="22" t="s">
        <v>952</v>
      </c>
      <c r="H237" s="22" t="s">
        <v>325</v>
      </c>
      <c r="I237" s="287" t="str">
        <f t="shared" si="3"/>
        <v>335i Coupé (2979 cm³, 306 PS) 2006-2007</v>
      </c>
      <c r="J237" s="23" t="s">
        <v>458</v>
      </c>
      <c r="K237" s="24" t="s">
        <v>623</v>
      </c>
      <c r="L237" s="25" t="s">
        <v>384</v>
      </c>
      <c r="M237" s="26">
        <v>2</v>
      </c>
      <c r="N237" s="27" t="s">
        <v>885</v>
      </c>
      <c r="O237" s="28">
        <v>2979</v>
      </c>
      <c r="P237" s="28">
        <v>225</v>
      </c>
      <c r="Q237" s="28">
        <v>306</v>
      </c>
      <c r="R237" s="28">
        <v>400</v>
      </c>
      <c r="S237" s="28"/>
      <c r="T237" s="29" t="s">
        <v>385</v>
      </c>
      <c r="U237" s="18"/>
    </row>
    <row r="238" spans="2:21" ht="12.75">
      <c r="B238" s="19"/>
      <c r="C238" s="20"/>
      <c r="D238" s="21" t="s">
        <v>129</v>
      </c>
      <c r="E238" s="22" t="s">
        <v>510</v>
      </c>
      <c r="F238" s="22" t="s">
        <v>307</v>
      </c>
      <c r="G238" s="22" t="s">
        <v>952</v>
      </c>
      <c r="H238" s="22" t="s">
        <v>325</v>
      </c>
      <c r="I238" s="287" t="str">
        <f t="shared" si="3"/>
        <v>335i Coupé (2979 cm³, 306 PS) 2007-2013</v>
      </c>
      <c r="J238" s="23" t="s">
        <v>896</v>
      </c>
      <c r="K238" s="24" t="s">
        <v>623</v>
      </c>
      <c r="L238" s="25" t="s">
        <v>384</v>
      </c>
      <c r="M238" s="26">
        <v>2</v>
      </c>
      <c r="N238" s="27" t="s">
        <v>885</v>
      </c>
      <c r="O238" s="28">
        <v>2979</v>
      </c>
      <c r="P238" s="28">
        <v>225</v>
      </c>
      <c r="Q238" s="28">
        <v>306</v>
      </c>
      <c r="R238" s="28">
        <v>400</v>
      </c>
      <c r="S238" s="28"/>
      <c r="T238" s="29" t="s">
        <v>385</v>
      </c>
      <c r="U238" s="18"/>
    </row>
    <row r="239" spans="2:21" ht="12.75">
      <c r="B239" s="19"/>
      <c r="C239" s="20"/>
      <c r="D239" s="21" t="s">
        <v>129</v>
      </c>
      <c r="E239" s="22" t="s">
        <v>510</v>
      </c>
      <c r="F239" s="22" t="s">
        <v>307</v>
      </c>
      <c r="G239" s="22" t="s">
        <v>952</v>
      </c>
      <c r="H239" s="22" t="s">
        <v>570</v>
      </c>
      <c r="I239" s="287" t="str">
        <f t="shared" si="3"/>
        <v>M3 Coupé (3999 cm³, 420 PS) 2007-2013</v>
      </c>
      <c r="J239" s="23" t="s">
        <v>896</v>
      </c>
      <c r="K239" s="24" t="s">
        <v>623</v>
      </c>
      <c r="L239" s="25" t="s">
        <v>384</v>
      </c>
      <c r="M239" s="26">
        <v>2</v>
      </c>
      <c r="N239" s="27" t="s">
        <v>624</v>
      </c>
      <c r="O239" s="28">
        <v>3999</v>
      </c>
      <c r="P239" s="28">
        <v>309</v>
      </c>
      <c r="Q239" s="28">
        <v>420</v>
      </c>
      <c r="R239" s="28">
        <v>400</v>
      </c>
      <c r="S239" s="28"/>
      <c r="T239" s="29" t="s">
        <v>385</v>
      </c>
      <c r="U239" s="18"/>
    </row>
    <row r="240" spans="2:21" ht="12.75">
      <c r="B240" s="19"/>
      <c r="C240" s="20"/>
      <c r="D240" s="21" t="s">
        <v>129</v>
      </c>
      <c r="E240" s="22" t="s">
        <v>510</v>
      </c>
      <c r="F240" s="22" t="s">
        <v>307</v>
      </c>
      <c r="G240" s="22" t="s">
        <v>952</v>
      </c>
      <c r="H240" s="22" t="s">
        <v>326</v>
      </c>
      <c r="I240" s="287" t="str">
        <f t="shared" si="3"/>
        <v>M3 GTS (4361 cm³, 450 PS) 2010-2011</v>
      </c>
      <c r="J240" s="23" t="s">
        <v>222</v>
      </c>
      <c r="K240" s="24" t="s">
        <v>623</v>
      </c>
      <c r="L240" s="25" t="s">
        <v>384</v>
      </c>
      <c r="M240" s="26">
        <v>2</v>
      </c>
      <c r="N240" s="27" t="s">
        <v>624</v>
      </c>
      <c r="O240" s="28">
        <v>4361</v>
      </c>
      <c r="P240" s="28">
        <v>331</v>
      </c>
      <c r="Q240" s="28">
        <v>450</v>
      </c>
      <c r="R240" s="28">
        <v>440</v>
      </c>
      <c r="S240" s="28"/>
      <c r="T240" s="29" t="s">
        <v>385</v>
      </c>
      <c r="U240" s="18"/>
    </row>
    <row r="241" spans="2:21" ht="12.75">
      <c r="B241" s="19"/>
      <c r="C241" s="20"/>
      <c r="D241" s="21" t="s">
        <v>129</v>
      </c>
      <c r="E241" s="22" t="s">
        <v>510</v>
      </c>
      <c r="F241" s="22" t="s">
        <v>307</v>
      </c>
      <c r="G241" s="22" t="s">
        <v>952</v>
      </c>
      <c r="H241" s="22" t="s">
        <v>327</v>
      </c>
      <c r="I241" s="287" t="str">
        <f t="shared" si="3"/>
        <v>320d Coupé (1995 cm³, 177 PS) 2007-2010</v>
      </c>
      <c r="J241" s="23" t="s">
        <v>648</v>
      </c>
      <c r="K241" s="24" t="s">
        <v>623</v>
      </c>
      <c r="L241" s="25" t="s">
        <v>384</v>
      </c>
      <c r="M241" s="26">
        <v>2</v>
      </c>
      <c r="N241" s="27" t="s">
        <v>631</v>
      </c>
      <c r="O241" s="28">
        <v>1995</v>
      </c>
      <c r="P241" s="28">
        <v>130</v>
      </c>
      <c r="Q241" s="28">
        <v>177</v>
      </c>
      <c r="R241" s="28">
        <v>350</v>
      </c>
      <c r="S241" s="28"/>
      <c r="T241" s="29" t="s">
        <v>136</v>
      </c>
      <c r="U241" s="18"/>
    </row>
    <row r="242" spans="2:21" ht="12.75">
      <c r="B242" s="19"/>
      <c r="C242" s="20"/>
      <c r="D242" s="21" t="s">
        <v>129</v>
      </c>
      <c r="E242" s="22" t="s">
        <v>510</v>
      </c>
      <c r="F242" s="22" t="s">
        <v>307</v>
      </c>
      <c r="G242" s="22" t="s">
        <v>952</v>
      </c>
      <c r="H242" s="22" t="s">
        <v>327</v>
      </c>
      <c r="I242" s="287" t="str">
        <f t="shared" si="3"/>
        <v>320d Coupé (1995 cm³, 184 PS) 2010-2013</v>
      </c>
      <c r="J242" s="23" t="s">
        <v>107</v>
      </c>
      <c r="K242" s="24" t="s">
        <v>623</v>
      </c>
      <c r="L242" s="25" t="s">
        <v>384</v>
      </c>
      <c r="M242" s="26">
        <v>2</v>
      </c>
      <c r="N242" s="27" t="s">
        <v>631</v>
      </c>
      <c r="O242" s="28">
        <v>1995</v>
      </c>
      <c r="P242" s="28">
        <v>135</v>
      </c>
      <c r="Q242" s="28">
        <v>184</v>
      </c>
      <c r="R242" s="28">
        <v>380</v>
      </c>
      <c r="S242" s="28"/>
      <c r="T242" s="29" t="s">
        <v>136</v>
      </c>
      <c r="U242" s="18"/>
    </row>
    <row r="243" spans="2:21" ht="12.75">
      <c r="B243" s="19"/>
      <c r="C243" s="20"/>
      <c r="D243" s="21" t="s">
        <v>129</v>
      </c>
      <c r="E243" s="22" t="s">
        <v>510</v>
      </c>
      <c r="F243" s="22" t="s">
        <v>307</v>
      </c>
      <c r="G243" s="22" t="s">
        <v>952</v>
      </c>
      <c r="H243" s="22" t="s">
        <v>328</v>
      </c>
      <c r="I243" s="287" t="str">
        <f t="shared" si="3"/>
        <v>325d Coupé (2993 cm³, 197 PS) 2007-2010</v>
      </c>
      <c r="J243" s="23" t="s">
        <v>648</v>
      </c>
      <c r="K243" s="24" t="s">
        <v>623</v>
      </c>
      <c r="L243" s="25" t="s">
        <v>384</v>
      </c>
      <c r="M243" s="26">
        <v>2</v>
      </c>
      <c r="N243" s="27" t="s">
        <v>885</v>
      </c>
      <c r="O243" s="28">
        <v>2993</v>
      </c>
      <c r="P243" s="28">
        <v>145</v>
      </c>
      <c r="Q243" s="28">
        <v>197</v>
      </c>
      <c r="R243" s="28">
        <v>400</v>
      </c>
      <c r="S243" s="28"/>
      <c r="T243" s="29" t="s">
        <v>136</v>
      </c>
      <c r="U243" s="18"/>
    </row>
    <row r="244" spans="2:21" ht="12.75">
      <c r="B244" s="19"/>
      <c r="C244" s="20"/>
      <c r="D244" s="21" t="s">
        <v>129</v>
      </c>
      <c r="E244" s="22" t="s">
        <v>510</v>
      </c>
      <c r="F244" s="22" t="s">
        <v>307</v>
      </c>
      <c r="G244" s="22" t="s">
        <v>952</v>
      </c>
      <c r="H244" s="22" t="s">
        <v>328</v>
      </c>
      <c r="I244" s="287" t="str">
        <f t="shared" si="3"/>
        <v>325d Coupé (2993 cm³, 204 PS) 2010-2013</v>
      </c>
      <c r="J244" s="23" t="s">
        <v>107</v>
      </c>
      <c r="K244" s="24" t="s">
        <v>623</v>
      </c>
      <c r="L244" s="25" t="s">
        <v>384</v>
      </c>
      <c r="M244" s="26">
        <v>2</v>
      </c>
      <c r="N244" s="27" t="s">
        <v>885</v>
      </c>
      <c r="O244" s="28">
        <v>2993</v>
      </c>
      <c r="P244" s="28">
        <v>150</v>
      </c>
      <c r="Q244" s="28">
        <v>204</v>
      </c>
      <c r="R244" s="28">
        <v>430</v>
      </c>
      <c r="S244" s="28"/>
      <c r="T244" s="29" t="s">
        <v>136</v>
      </c>
      <c r="U244" s="18"/>
    </row>
    <row r="245" spans="2:21" ht="12.75">
      <c r="B245" s="19"/>
      <c r="C245" s="20"/>
      <c r="D245" s="21" t="s">
        <v>129</v>
      </c>
      <c r="E245" s="22" t="s">
        <v>510</v>
      </c>
      <c r="F245" s="22" t="s">
        <v>307</v>
      </c>
      <c r="G245" s="22" t="s">
        <v>952</v>
      </c>
      <c r="H245" s="22" t="s">
        <v>329</v>
      </c>
      <c r="I245" s="287" t="str">
        <f t="shared" si="3"/>
        <v>330d Coupé (2993 cm³, 231 PS) 2006-2008</v>
      </c>
      <c r="J245" s="23" t="s">
        <v>747</v>
      </c>
      <c r="K245" s="24" t="s">
        <v>623</v>
      </c>
      <c r="L245" s="25" t="s">
        <v>384</v>
      </c>
      <c r="M245" s="26">
        <v>2</v>
      </c>
      <c r="N245" s="27" t="s">
        <v>885</v>
      </c>
      <c r="O245" s="28">
        <v>2993</v>
      </c>
      <c r="P245" s="28">
        <v>170</v>
      </c>
      <c r="Q245" s="28">
        <v>231</v>
      </c>
      <c r="R245" s="28">
        <v>500</v>
      </c>
      <c r="S245" s="28"/>
      <c r="T245" s="29" t="s">
        <v>136</v>
      </c>
      <c r="U245" s="18"/>
    </row>
    <row r="246" spans="2:21" ht="12.75">
      <c r="B246" s="19"/>
      <c r="C246" s="20"/>
      <c r="D246" s="21" t="s">
        <v>129</v>
      </c>
      <c r="E246" s="22" t="s">
        <v>510</v>
      </c>
      <c r="F246" s="22" t="s">
        <v>307</v>
      </c>
      <c r="G246" s="22" t="s">
        <v>952</v>
      </c>
      <c r="H246" s="22" t="s">
        <v>329</v>
      </c>
      <c r="I246" s="287" t="str">
        <f t="shared" si="3"/>
        <v>330d Coupé (2993 cm³, 245 PS) 2008-2013</v>
      </c>
      <c r="J246" s="23" t="s">
        <v>897</v>
      </c>
      <c r="K246" s="24" t="s">
        <v>623</v>
      </c>
      <c r="L246" s="25" t="s">
        <v>384</v>
      </c>
      <c r="M246" s="26">
        <v>2</v>
      </c>
      <c r="N246" s="27" t="s">
        <v>885</v>
      </c>
      <c r="O246" s="28">
        <v>2993</v>
      </c>
      <c r="P246" s="28">
        <v>170</v>
      </c>
      <c r="Q246" s="28">
        <v>245</v>
      </c>
      <c r="R246" s="28">
        <v>520</v>
      </c>
      <c r="S246" s="28"/>
      <c r="T246" s="29" t="s">
        <v>136</v>
      </c>
      <c r="U246" s="18"/>
    </row>
    <row r="247" spans="2:21" ht="12.75">
      <c r="B247" s="19"/>
      <c r="C247" s="20"/>
      <c r="D247" s="21" t="s">
        <v>129</v>
      </c>
      <c r="E247" s="22" t="s">
        <v>510</v>
      </c>
      <c r="F247" s="22" t="s">
        <v>307</v>
      </c>
      <c r="G247" s="22" t="s">
        <v>952</v>
      </c>
      <c r="H247" s="22" t="s">
        <v>330</v>
      </c>
      <c r="I247" s="287" t="str">
        <f t="shared" si="3"/>
        <v>335d Coupé (2993 cm³, 286 PS) 2006-2013</v>
      </c>
      <c r="J247" s="23" t="s">
        <v>898</v>
      </c>
      <c r="K247" s="24" t="s">
        <v>623</v>
      </c>
      <c r="L247" s="25" t="s">
        <v>384</v>
      </c>
      <c r="M247" s="26">
        <v>2</v>
      </c>
      <c r="N247" s="27" t="s">
        <v>885</v>
      </c>
      <c r="O247" s="28">
        <v>2993</v>
      </c>
      <c r="P247" s="28">
        <v>210</v>
      </c>
      <c r="Q247" s="28">
        <v>286</v>
      </c>
      <c r="R247" s="28">
        <v>580</v>
      </c>
      <c r="S247" s="28"/>
      <c r="T247" s="29" t="s">
        <v>136</v>
      </c>
      <c r="U247" s="18"/>
    </row>
    <row r="248" spans="2:21" ht="12.75">
      <c r="B248" s="19"/>
      <c r="C248" s="20"/>
      <c r="D248" s="21" t="s">
        <v>129</v>
      </c>
      <c r="E248" s="22" t="s">
        <v>510</v>
      </c>
      <c r="F248" s="22" t="s">
        <v>307</v>
      </c>
      <c r="G248" s="22" t="s">
        <v>952</v>
      </c>
      <c r="H248" s="22" t="s">
        <v>331</v>
      </c>
      <c r="I248" s="287" t="str">
        <f t="shared" si="3"/>
        <v>325xi Coupé (2996 cm³, 218 PS) 2008-2013</v>
      </c>
      <c r="J248" s="23" t="s">
        <v>897</v>
      </c>
      <c r="K248" s="24" t="s">
        <v>623</v>
      </c>
      <c r="L248" s="25" t="s">
        <v>384</v>
      </c>
      <c r="M248" s="26">
        <v>2</v>
      </c>
      <c r="N248" s="27" t="s">
        <v>885</v>
      </c>
      <c r="O248" s="28">
        <v>2996</v>
      </c>
      <c r="P248" s="28">
        <v>160</v>
      </c>
      <c r="Q248" s="28">
        <v>218</v>
      </c>
      <c r="R248" s="28">
        <v>270</v>
      </c>
      <c r="S248" s="28"/>
      <c r="T248" s="29" t="s">
        <v>385</v>
      </c>
      <c r="U248" s="18"/>
    </row>
    <row r="249" spans="2:21" ht="12.75">
      <c r="B249" s="19"/>
      <c r="C249" s="20"/>
      <c r="D249" s="21" t="s">
        <v>129</v>
      </c>
      <c r="E249" s="22" t="s">
        <v>510</v>
      </c>
      <c r="F249" s="22" t="s">
        <v>307</v>
      </c>
      <c r="G249" s="22" t="s">
        <v>952</v>
      </c>
      <c r="H249" s="22" t="s">
        <v>332</v>
      </c>
      <c r="I249" s="287" t="str">
        <f t="shared" si="3"/>
        <v>330xi Coupé (2996 cm³, 272 PS) 2007-2013</v>
      </c>
      <c r="J249" s="23" t="s">
        <v>896</v>
      </c>
      <c r="K249" s="24" t="s">
        <v>623</v>
      </c>
      <c r="L249" s="25" t="s">
        <v>384</v>
      </c>
      <c r="M249" s="26">
        <v>2</v>
      </c>
      <c r="N249" s="27" t="s">
        <v>885</v>
      </c>
      <c r="O249" s="28">
        <v>2996</v>
      </c>
      <c r="P249" s="28">
        <v>200</v>
      </c>
      <c r="Q249" s="28">
        <v>272</v>
      </c>
      <c r="R249" s="28">
        <v>320</v>
      </c>
      <c r="S249" s="28"/>
      <c r="T249" s="29" t="s">
        <v>385</v>
      </c>
      <c r="U249" s="18"/>
    </row>
    <row r="250" spans="2:21" ht="12.75">
      <c r="B250" s="19"/>
      <c r="C250" s="20"/>
      <c r="D250" s="21" t="s">
        <v>129</v>
      </c>
      <c r="E250" s="22" t="s">
        <v>510</v>
      </c>
      <c r="F250" s="22" t="s">
        <v>307</v>
      </c>
      <c r="G250" s="22" t="s">
        <v>952</v>
      </c>
      <c r="H250" s="22" t="s">
        <v>333</v>
      </c>
      <c r="I250" s="287" t="str">
        <f t="shared" si="3"/>
        <v>335xi Coupé (2979 cm³, 306 PS) 2007-2013</v>
      </c>
      <c r="J250" s="23" t="s">
        <v>896</v>
      </c>
      <c r="K250" s="24" t="s">
        <v>623</v>
      </c>
      <c r="L250" s="25" t="s">
        <v>384</v>
      </c>
      <c r="M250" s="26">
        <v>2</v>
      </c>
      <c r="N250" s="27" t="s">
        <v>885</v>
      </c>
      <c r="O250" s="28">
        <v>2979</v>
      </c>
      <c r="P250" s="28">
        <v>225</v>
      </c>
      <c r="Q250" s="28">
        <v>306</v>
      </c>
      <c r="R250" s="28">
        <v>400</v>
      </c>
      <c r="S250" s="28"/>
      <c r="T250" s="29" t="s">
        <v>385</v>
      </c>
      <c r="U250" s="18"/>
    </row>
    <row r="251" spans="2:21" ht="12.75">
      <c r="B251" s="19"/>
      <c r="C251" s="20"/>
      <c r="D251" s="21" t="s">
        <v>129</v>
      </c>
      <c r="E251" s="22" t="s">
        <v>510</v>
      </c>
      <c r="F251" s="22" t="s">
        <v>307</v>
      </c>
      <c r="G251" s="22" t="s">
        <v>952</v>
      </c>
      <c r="H251" s="22" t="s">
        <v>334</v>
      </c>
      <c r="I251" s="287" t="str">
        <f t="shared" si="3"/>
        <v>320xd Coupé (1995 cm³, 177 PS) 2008-2010</v>
      </c>
      <c r="J251" s="23" t="s">
        <v>748</v>
      </c>
      <c r="K251" s="24" t="s">
        <v>623</v>
      </c>
      <c r="L251" s="25" t="s">
        <v>384</v>
      </c>
      <c r="M251" s="26">
        <v>2</v>
      </c>
      <c r="N251" s="27" t="s">
        <v>631</v>
      </c>
      <c r="O251" s="28">
        <v>1995</v>
      </c>
      <c r="P251" s="28">
        <v>130</v>
      </c>
      <c r="Q251" s="28">
        <v>177</v>
      </c>
      <c r="R251" s="28">
        <v>350</v>
      </c>
      <c r="S251" s="28"/>
      <c r="T251" s="29" t="s">
        <v>136</v>
      </c>
      <c r="U251" s="18"/>
    </row>
    <row r="252" spans="2:21" ht="12.75">
      <c r="B252" s="19"/>
      <c r="C252" s="20"/>
      <c r="D252" s="21" t="s">
        <v>129</v>
      </c>
      <c r="E252" s="22" t="s">
        <v>510</v>
      </c>
      <c r="F252" s="22" t="s">
        <v>307</v>
      </c>
      <c r="G252" s="22" t="s">
        <v>952</v>
      </c>
      <c r="H252" s="22" t="s">
        <v>334</v>
      </c>
      <c r="I252" s="287" t="str">
        <f t="shared" si="3"/>
        <v>320xd Coupé (1995 cm³, 184 PS) 2010-2013</v>
      </c>
      <c r="J252" s="23" t="s">
        <v>107</v>
      </c>
      <c r="K252" s="24" t="s">
        <v>623</v>
      </c>
      <c r="L252" s="25" t="s">
        <v>384</v>
      </c>
      <c r="M252" s="26">
        <v>2</v>
      </c>
      <c r="N252" s="27" t="s">
        <v>631</v>
      </c>
      <c r="O252" s="28">
        <v>1995</v>
      </c>
      <c r="P252" s="28">
        <v>135</v>
      </c>
      <c r="Q252" s="28">
        <v>184</v>
      </c>
      <c r="R252" s="28">
        <v>380</v>
      </c>
      <c r="S252" s="28"/>
      <c r="T252" s="29" t="s">
        <v>136</v>
      </c>
      <c r="U252" s="18"/>
    </row>
    <row r="253" spans="2:21" ht="12.75">
      <c r="B253" s="19"/>
      <c r="C253" s="20"/>
      <c r="D253" s="21" t="s">
        <v>129</v>
      </c>
      <c r="E253" s="22" t="s">
        <v>510</v>
      </c>
      <c r="F253" s="22" t="s">
        <v>307</v>
      </c>
      <c r="G253" s="22" t="s">
        <v>952</v>
      </c>
      <c r="H253" s="22" t="s">
        <v>335</v>
      </c>
      <c r="I253" s="287" t="str">
        <f t="shared" si="3"/>
        <v>330xd Coupé (2993 cm³, 231 PS) 2007-2008</v>
      </c>
      <c r="J253" s="23" t="s">
        <v>647</v>
      </c>
      <c r="K253" s="24" t="s">
        <v>623</v>
      </c>
      <c r="L253" s="25" t="s">
        <v>384</v>
      </c>
      <c r="M253" s="26">
        <v>2</v>
      </c>
      <c r="N253" s="27" t="s">
        <v>885</v>
      </c>
      <c r="O253" s="28">
        <v>2993</v>
      </c>
      <c r="P253" s="28">
        <v>170</v>
      </c>
      <c r="Q253" s="28">
        <v>231</v>
      </c>
      <c r="R253" s="28">
        <v>500</v>
      </c>
      <c r="S253" s="28"/>
      <c r="T253" s="29" t="s">
        <v>136</v>
      </c>
      <c r="U253" s="18"/>
    </row>
    <row r="254" spans="2:21" ht="12.75">
      <c r="B254" s="19"/>
      <c r="C254" s="20"/>
      <c r="D254" s="21" t="s">
        <v>129</v>
      </c>
      <c r="E254" s="22" t="s">
        <v>510</v>
      </c>
      <c r="F254" s="22" t="s">
        <v>307</v>
      </c>
      <c r="G254" s="22" t="s">
        <v>952</v>
      </c>
      <c r="H254" s="22" t="s">
        <v>335</v>
      </c>
      <c r="I254" s="287" t="str">
        <f t="shared" si="3"/>
        <v>330xd Coupé (2993 cm³, 245 PS) 2008-2013</v>
      </c>
      <c r="J254" s="23" t="s">
        <v>897</v>
      </c>
      <c r="K254" s="24" t="s">
        <v>623</v>
      </c>
      <c r="L254" s="25" t="s">
        <v>384</v>
      </c>
      <c r="M254" s="26">
        <v>2</v>
      </c>
      <c r="N254" s="27" t="s">
        <v>885</v>
      </c>
      <c r="O254" s="28">
        <v>2993</v>
      </c>
      <c r="P254" s="28">
        <v>170</v>
      </c>
      <c r="Q254" s="28">
        <v>245</v>
      </c>
      <c r="R254" s="28">
        <v>520</v>
      </c>
      <c r="S254" s="28"/>
      <c r="T254" s="29" t="s">
        <v>136</v>
      </c>
      <c r="U254" s="18"/>
    </row>
    <row r="255" spans="2:21" ht="12.75">
      <c r="B255" s="19"/>
      <c r="C255" s="20"/>
      <c r="D255" s="39" t="s">
        <v>129</v>
      </c>
      <c r="E255" s="40" t="s">
        <v>510</v>
      </c>
      <c r="F255" s="40" t="s">
        <v>307</v>
      </c>
      <c r="G255" s="40" t="s">
        <v>954</v>
      </c>
      <c r="H255" s="40" t="s">
        <v>571</v>
      </c>
      <c r="I255" s="289" t="str">
        <f t="shared" si="3"/>
        <v>318i Cabrio (1995 cm³, 143 PS) 2010-____</v>
      </c>
      <c r="J255" s="230" t="s">
        <v>106</v>
      </c>
      <c r="K255" s="41" t="s">
        <v>623</v>
      </c>
      <c r="L255" s="43" t="s">
        <v>76</v>
      </c>
      <c r="M255" s="44">
        <v>2</v>
      </c>
      <c r="N255" s="45" t="s">
        <v>631</v>
      </c>
      <c r="O255" s="46">
        <v>1995</v>
      </c>
      <c r="P255" s="46">
        <v>105</v>
      </c>
      <c r="Q255" s="46">
        <v>143</v>
      </c>
      <c r="R255" s="46">
        <v>320</v>
      </c>
      <c r="S255" s="46"/>
      <c r="T255" s="49" t="s">
        <v>385</v>
      </c>
      <c r="U255" s="18"/>
    </row>
    <row r="256" spans="2:21" ht="12.75">
      <c r="B256" s="19"/>
      <c r="C256" s="20"/>
      <c r="D256" s="21" t="s">
        <v>129</v>
      </c>
      <c r="E256" s="22" t="s">
        <v>510</v>
      </c>
      <c r="F256" s="22" t="s">
        <v>307</v>
      </c>
      <c r="G256" s="22" t="s">
        <v>954</v>
      </c>
      <c r="H256" s="22" t="s">
        <v>572</v>
      </c>
      <c r="I256" s="287" t="str">
        <f t="shared" si="3"/>
        <v>320i Cabrio (1995 cm³, 170 PS) 2007-____</v>
      </c>
      <c r="J256" s="23" t="s">
        <v>336</v>
      </c>
      <c r="K256" s="24" t="s">
        <v>623</v>
      </c>
      <c r="L256" s="25" t="s">
        <v>76</v>
      </c>
      <c r="M256" s="26">
        <v>2</v>
      </c>
      <c r="N256" s="27" t="s">
        <v>631</v>
      </c>
      <c r="O256" s="28">
        <v>1995</v>
      </c>
      <c r="P256" s="28">
        <v>125</v>
      </c>
      <c r="Q256" s="28">
        <v>170</v>
      </c>
      <c r="R256" s="28">
        <v>210</v>
      </c>
      <c r="S256" s="28"/>
      <c r="T256" s="29" t="s">
        <v>385</v>
      </c>
      <c r="U256" s="18"/>
    </row>
    <row r="257" spans="2:21" ht="12.75">
      <c r="B257" s="19"/>
      <c r="C257" s="20"/>
      <c r="D257" s="21" t="s">
        <v>129</v>
      </c>
      <c r="E257" s="22" t="s">
        <v>510</v>
      </c>
      <c r="F257" s="22" t="s">
        <v>307</v>
      </c>
      <c r="G257" s="22" t="s">
        <v>954</v>
      </c>
      <c r="H257" s="22" t="s">
        <v>539</v>
      </c>
      <c r="I257" s="287" t="str">
        <f t="shared" si="3"/>
        <v>325i Cabrio (2996 cm³, 218 PS) 2007-____</v>
      </c>
      <c r="J257" s="23" t="s">
        <v>336</v>
      </c>
      <c r="K257" s="24" t="s">
        <v>623</v>
      </c>
      <c r="L257" s="25" t="s">
        <v>76</v>
      </c>
      <c r="M257" s="26">
        <v>2</v>
      </c>
      <c r="N257" s="27" t="s">
        <v>885</v>
      </c>
      <c r="O257" s="28">
        <v>2996</v>
      </c>
      <c r="P257" s="28">
        <v>160</v>
      </c>
      <c r="Q257" s="28">
        <v>218</v>
      </c>
      <c r="R257" s="28">
        <v>270</v>
      </c>
      <c r="S257" s="28"/>
      <c r="T257" s="29" t="s">
        <v>385</v>
      </c>
      <c r="U257" s="18"/>
    </row>
    <row r="258" spans="2:21" ht="12.75">
      <c r="B258" s="19"/>
      <c r="C258" s="20"/>
      <c r="D258" s="21" t="s">
        <v>129</v>
      </c>
      <c r="E258" s="22" t="s">
        <v>510</v>
      </c>
      <c r="F258" s="22" t="s">
        <v>307</v>
      </c>
      <c r="G258" s="22" t="s">
        <v>954</v>
      </c>
      <c r="H258" s="22" t="s">
        <v>337</v>
      </c>
      <c r="I258" s="287" t="str">
        <f t="shared" si="3"/>
        <v>330i Cabrio (2996 cm³, 272 PS) 2007-____</v>
      </c>
      <c r="J258" s="23" t="s">
        <v>336</v>
      </c>
      <c r="K258" s="24" t="s">
        <v>623</v>
      </c>
      <c r="L258" s="25" t="s">
        <v>76</v>
      </c>
      <c r="M258" s="26">
        <v>2</v>
      </c>
      <c r="N258" s="27" t="s">
        <v>885</v>
      </c>
      <c r="O258" s="28">
        <v>2996</v>
      </c>
      <c r="P258" s="28">
        <v>200</v>
      </c>
      <c r="Q258" s="28">
        <v>272</v>
      </c>
      <c r="R258" s="28">
        <v>320</v>
      </c>
      <c r="S258" s="28"/>
      <c r="T258" s="29" t="s">
        <v>385</v>
      </c>
      <c r="U258" s="18"/>
    </row>
    <row r="259" spans="2:21" ht="12.75">
      <c r="B259" s="19"/>
      <c r="C259" s="20"/>
      <c r="D259" s="21" t="s">
        <v>129</v>
      </c>
      <c r="E259" s="22" t="s">
        <v>510</v>
      </c>
      <c r="F259" s="22" t="s">
        <v>307</v>
      </c>
      <c r="G259" s="22" t="s">
        <v>954</v>
      </c>
      <c r="H259" s="22" t="s">
        <v>338</v>
      </c>
      <c r="I259" s="287" t="str">
        <f t="shared" si="3"/>
        <v>335i Cabrio (2979 cm³, 306 PS) 2007-____</v>
      </c>
      <c r="J259" s="23" t="s">
        <v>336</v>
      </c>
      <c r="K259" s="24" t="s">
        <v>623</v>
      </c>
      <c r="L259" s="25" t="s">
        <v>76</v>
      </c>
      <c r="M259" s="26">
        <v>2</v>
      </c>
      <c r="N259" s="27" t="s">
        <v>885</v>
      </c>
      <c r="O259" s="28">
        <v>2979</v>
      </c>
      <c r="P259" s="28">
        <v>225</v>
      </c>
      <c r="Q259" s="28">
        <v>306</v>
      </c>
      <c r="R259" s="28">
        <v>400</v>
      </c>
      <c r="S259" s="28"/>
      <c r="T259" s="29" t="s">
        <v>385</v>
      </c>
      <c r="U259" s="18"/>
    </row>
    <row r="260" spans="2:21" ht="12.75">
      <c r="B260" s="19"/>
      <c r="C260" s="20"/>
      <c r="D260" s="21" t="s">
        <v>129</v>
      </c>
      <c r="E260" s="22" t="s">
        <v>510</v>
      </c>
      <c r="F260" s="22" t="s">
        <v>307</v>
      </c>
      <c r="G260" s="22" t="s">
        <v>954</v>
      </c>
      <c r="H260" s="22" t="s">
        <v>575</v>
      </c>
      <c r="I260" s="287" t="str">
        <f t="shared" si="3"/>
        <v>M3 Cabrio (3999 cm³, 420 PS) 2008-2013</v>
      </c>
      <c r="J260" s="23" t="s">
        <v>897</v>
      </c>
      <c r="K260" s="24" t="s">
        <v>623</v>
      </c>
      <c r="L260" s="25" t="s">
        <v>76</v>
      </c>
      <c r="M260" s="26">
        <v>2</v>
      </c>
      <c r="N260" s="27" t="s">
        <v>624</v>
      </c>
      <c r="O260" s="28">
        <v>3999</v>
      </c>
      <c r="P260" s="28">
        <v>309</v>
      </c>
      <c r="Q260" s="28">
        <v>420</v>
      </c>
      <c r="R260" s="28">
        <v>400</v>
      </c>
      <c r="S260" s="28"/>
      <c r="T260" s="29" t="s">
        <v>385</v>
      </c>
      <c r="U260" s="18"/>
    </row>
    <row r="261" spans="2:21" ht="12.75">
      <c r="B261" s="19"/>
      <c r="C261" s="20"/>
      <c r="D261" s="21" t="s">
        <v>129</v>
      </c>
      <c r="E261" s="22" t="s">
        <v>510</v>
      </c>
      <c r="F261" s="22" t="s">
        <v>307</v>
      </c>
      <c r="G261" s="22" t="s">
        <v>954</v>
      </c>
      <c r="H261" s="22" t="s">
        <v>339</v>
      </c>
      <c r="I261" s="287" t="str">
        <f t="shared" si="3"/>
        <v>320d Cabrio (1995 cm³, 177 PS) 2008-2010</v>
      </c>
      <c r="J261" s="23" t="s">
        <v>748</v>
      </c>
      <c r="K261" s="24" t="s">
        <v>623</v>
      </c>
      <c r="L261" s="25" t="s">
        <v>76</v>
      </c>
      <c r="M261" s="26">
        <v>2</v>
      </c>
      <c r="N261" s="27" t="s">
        <v>631</v>
      </c>
      <c r="O261" s="28">
        <v>1995</v>
      </c>
      <c r="P261" s="28">
        <v>130</v>
      </c>
      <c r="Q261" s="28">
        <v>177</v>
      </c>
      <c r="R261" s="28">
        <v>350</v>
      </c>
      <c r="S261" s="28"/>
      <c r="T261" s="29" t="s">
        <v>136</v>
      </c>
      <c r="U261" s="18"/>
    </row>
    <row r="262" spans="2:21" ht="12.75">
      <c r="B262" s="19"/>
      <c r="C262" s="20"/>
      <c r="D262" s="21" t="s">
        <v>129</v>
      </c>
      <c r="E262" s="22" t="s">
        <v>510</v>
      </c>
      <c r="F262" s="22" t="s">
        <v>307</v>
      </c>
      <c r="G262" s="22" t="s">
        <v>954</v>
      </c>
      <c r="H262" s="22" t="s">
        <v>339</v>
      </c>
      <c r="I262" s="287" t="str">
        <f t="shared" si="3"/>
        <v>320d Cabrio (1995 cm³, 184 PS) 2010-____</v>
      </c>
      <c r="J262" s="23" t="s">
        <v>106</v>
      </c>
      <c r="K262" s="24" t="s">
        <v>623</v>
      </c>
      <c r="L262" s="25" t="s">
        <v>76</v>
      </c>
      <c r="M262" s="26">
        <v>2</v>
      </c>
      <c r="N262" s="27" t="s">
        <v>631</v>
      </c>
      <c r="O262" s="28">
        <v>1995</v>
      </c>
      <c r="P262" s="28">
        <v>135</v>
      </c>
      <c r="Q262" s="28">
        <v>184</v>
      </c>
      <c r="R262" s="28">
        <v>380</v>
      </c>
      <c r="S262" s="28"/>
      <c r="T262" s="29" t="s">
        <v>136</v>
      </c>
      <c r="U262" s="18"/>
    </row>
    <row r="263" spans="2:21" ht="12.75">
      <c r="B263" s="19"/>
      <c r="C263" s="20"/>
      <c r="D263" s="21" t="s">
        <v>129</v>
      </c>
      <c r="E263" s="22" t="s">
        <v>510</v>
      </c>
      <c r="F263" s="22" t="s">
        <v>307</v>
      </c>
      <c r="G263" s="22" t="s">
        <v>954</v>
      </c>
      <c r="H263" s="22" t="s">
        <v>340</v>
      </c>
      <c r="I263" s="287" t="str">
        <f t="shared" si="3"/>
        <v>325d Cabrio (2993 cm³, 197 PS) 2007-2010</v>
      </c>
      <c r="J263" s="23" t="s">
        <v>648</v>
      </c>
      <c r="K263" s="24" t="s">
        <v>623</v>
      </c>
      <c r="L263" s="25" t="s">
        <v>76</v>
      </c>
      <c r="M263" s="26">
        <v>2</v>
      </c>
      <c r="N263" s="27" t="s">
        <v>885</v>
      </c>
      <c r="O263" s="28">
        <v>2993</v>
      </c>
      <c r="P263" s="28">
        <v>145</v>
      </c>
      <c r="Q263" s="28">
        <v>197</v>
      </c>
      <c r="R263" s="28">
        <v>400</v>
      </c>
      <c r="S263" s="28"/>
      <c r="T263" s="29" t="s">
        <v>136</v>
      </c>
      <c r="U263" s="18"/>
    </row>
    <row r="264" spans="2:21" ht="12.75">
      <c r="B264" s="19"/>
      <c r="C264" s="20"/>
      <c r="D264" s="21" t="s">
        <v>129</v>
      </c>
      <c r="E264" s="22" t="s">
        <v>510</v>
      </c>
      <c r="F264" s="22" t="s">
        <v>307</v>
      </c>
      <c r="G264" s="22" t="s">
        <v>954</v>
      </c>
      <c r="H264" s="22" t="s">
        <v>340</v>
      </c>
      <c r="I264" s="287" t="str">
        <f t="shared" si="3"/>
        <v>325d Cabrio (2993 cm³, 204 PS) 2010-____</v>
      </c>
      <c r="J264" s="23" t="s">
        <v>106</v>
      </c>
      <c r="K264" s="24" t="s">
        <v>623</v>
      </c>
      <c r="L264" s="25" t="s">
        <v>76</v>
      </c>
      <c r="M264" s="26">
        <v>2</v>
      </c>
      <c r="N264" s="27" t="s">
        <v>885</v>
      </c>
      <c r="O264" s="28">
        <v>2993</v>
      </c>
      <c r="P264" s="28">
        <v>150</v>
      </c>
      <c r="Q264" s="28">
        <v>204</v>
      </c>
      <c r="R264" s="28">
        <v>430</v>
      </c>
      <c r="S264" s="28"/>
      <c r="T264" s="29" t="s">
        <v>136</v>
      </c>
      <c r="U264" s="18"/>
    </row>
    <row r="265" spans="2:21" ht="12.75">
      <c r="B265" s="19"/>
      <c r="C265" s="20"/>
      <c r="D265" s="21" t="s">
        <v>129</v>
      </c>
      <c r="E265" s="22" t="s">
        <v>510</v>
      </c>
      <c r="F265" s="22" t="s">
        <v>307</v>
      </c>
      <c r="G265" s="22" t="s">
        <v>954</v>
      </c>
      <c r="H265" s="22" t="s">
        <v>341</v>
      </c>
      <c r="I265" s="287" t="str">
        <f t="shared" si="3"/>
        <v>330d Cabrio (2993 cm³, 231 PS) 2007-2008</v>
      </c>
      <c r="J265" s="23" t="s">
        <v>647</v>
      </c>
      <c r="K265" s="24" t="s">
        <v>623</v>
      </c>
      <c r="L265" s="25" t="s">
        <v>76</v>
      </c>
      <c r="M265" s="26">
        <v>2</v>
      </c>
      <c r="N265" s="27" t="s">
        <v>885</v>
      </c>
      <c r="O265" s="28">
        <v>2993</v>
      </c>
      <c r="P265" s="28">
        <v>170</v>
      </c>
      <c r="Q265" s="28">
        <v>231</v>
      </c>
      <c r="R265" s="28">
        <v>500</v>
      </c>
      <c r="S265" s="28"/>
      <c r="T265" s="29" t="s">
        <v>136</v>
      </c>
      <c r="U265" s="18"/>
    </row>
    <row r="266" spans="2:21" ht="13.5" thickBot="1">
      <c r="B266" s="19"/>
      <c r="C266" s="20"/>
      <c r="D266" s="21" t="s">
        <v>129</v>
      </c>
      <c r="E266" s="22" t="s">
        <v>510</v>
      </c>
      <c r="F266" s="22" t="s">
        <v>307</v>
      </c>
      <c r="G266" s="22" t="s">
        <v>954</v>
      </c>
      <c r="H266" s="22" t="s">
        <v>341</v>
      </c>
      <c r="I266" s="287" t="str">
        <f t="shared" si="3"/>
        <v>330d Cabrio (2993 cm³, 245 PS) 2008-____</v>
      </c>
      <c r="J266" s="23" t="s">
        <v>108</v>
      </c>
      <c r="K266" s="24" t="s">
        <v>623</v>
      </c>
      <c r="L266" s="25" t="s">
        <v>76</v>
      </c>
      <c r="M266" s="26">
        <v>2</v>
      </c>
      <c r="N266" s="27" t="s">
        <v>885</v>
      </c>
      <c r="O266" s="28">
        <v>2993</v>
      </c>
      <c r="P266" s="28">
        <v>170</v>
      </c>
      <c r="Q266" s="28">
        <v>245</v>
      </c>
      <c r="R266" s="28">
        <v>520</v>
      </c>
      <c r="S266" s="28"/>
      <c r="T266" s="29" t="s">
        <v>136</v>
      </c>
      <c r="U266" s="18"/>
    </row>
    <row r="267" spans="2:21" ht="12.75">
      <c r="B267" s="30" t="s">
        <v>342</v>
      </c>
      <c r="C267" s="31" t="s">
        <v>343</v>
      </c>
      <c r="D267" s="32" t="s">
        <v>129</v>
      </c>
      <c r="E267" s="33" t="s">
        <v>510</v>
      </c>
      <c r="F267" s="33" t="s">
        <v>958</v>
      </c>
      <c r="G267" s="33" t="s">
        <v>956</v>
      </c>
      <c r="H267" s="238" t="s">
        <v>522</v>
      </c>
      <c r="I267" s="288" t="str">
        <f t="shared" si="3"/>
        <v>316i (1598 cm³, 136 PS) 2012-2015</v>
      </c>
      <c r="J267" s="239" t="s">
        <v>739</v>
      </c>
      <c r="K267" s="229" t="s">
        <v>623</v>
      </c>
      <c r="L267" s="250" t="s">
        <v>832</v>
      </c>
      <c r="M267" s="251">
        <v>4</v>
      </c>
      <c r="N267" s="259" t="s">
        <v>631</v>
      </c>
      <c r="O267" s="260">
        <v>1598</v>
      </c>
      <c r="P267" s="260">
        <v>100</v>
      </c>
      <c r="Q267" s="260">
        <v>136</v>
      </c>
      <c r="R267" s="260">
        <v>220</v>
      </c>
      <c r="S267" s="37"/>
      <c r="T267" s="268" t="s">
        <v>385</v>
      </c>
      <c r="U267" s="18"/>
    </row>
    <row r="268" spans="2:21" ht="12.75">
      <c r="B268" s="19"/>
      <c r="C268" s="20"/>
      <c r="D268" s="21" t="s">
        <v>129</v>
      </c>
      <c r="E268" s="22" t="s">
        <v>510</v>
      </c>
      <c r="F268" s="22" t="s">
        <v>958</v>
      </c>
      <c r="G268" s="22" t="s">
        <v>956</v>
      </c>
      <c r="H268" s="235" t="s">
        <v>514</v>
      </c>
      <c r="I268" s="287" t="str">
        <f t="shared" si="3"/>
        <v>318i (1499 cm³, 136 PS) 2015-____</v>
      </c>
      <c r="J268" s="236" t="s">
        <v>753</v>
      </c>
      <c r="K268" s="24" t="s">
        <v>623</v>
      </c>
      <c r="L268" s="247" t="s">
        <v>832</v>
      </c>
      <c r="M268" s="248">
        <v>4</v>
      </c>
      <c r="N268" s="258" t="s">
        <v>891</v>
      </c>
      <c r="O268" s="257">
        <v>1499</v>
      </c>
      <c r="P268" s="257">
        <v>100</v>
      </c>
      <c r="Q268" s="257">
        <v>136</v>
      </c>
      <c r="R268" s="257">
        <v>220</v>
      </c>
      <c r="S268" s="28"/>
      <c r="T268" s="267" t="s">
        <v>385</v>
      </c>
      <c r="U268" s="18"/>
    </row>
    <row r="269" spans="2:21" ht="12.75">
      <c r="B269" s="19"/>
      <c r="C269" s="20"/>
      <c r="D269" s="21" t="s">
        <v>129</v>
      </c>
      <c r="E269" s="22" t="s">
        <v>510</v>
      </c>
      <c r="F269" s="22" t="s">
        <v>958</v>
      </c>
      <c r="G269" s="22" t="s">
        <v>956</v>
      </c>
      <c r="H269" s="235" t="s">
        <v>841</v>
      </c>
      <c r="I269" s="287" t="str">
        <f t="shared" si="3"/>
        <v>320i EfficientDynamics Edition (1598 cm³, 170 PS) 2012-2015</v>
      </c>
      <c r="J269" s="236" t="s">
        <v>739</v>
      </c>
      <c r="K269" s="24" t="s">
        <v>623</v>
      </c>
      <c r="L269" s="247" t="s">
        <v>832</v>
      </c>
      <c r="M269" s="248">
        <v>4</v>
      </c>
      <c r="N269" s="258" t="s">
        <v>631</v>
      </c>
      <c r="O269" s="257">
        <v>1598</v>
      </c>
      <c r="P269" s="257">
        <v>125</v>
      </c>
      <c r="Q269" s="257">
        <v>170</v>
      </c>
      <c r="R269" s="257">
        <v>250</v>
      </c>
      <c r="S269" s="28"/>
      <c r="T269" s="267" t="s">
        <v>385</v>
      </c>
      <c r="U269" s="18"/>
    </row>
    <row r="270" spans="2:21" ht="12.75">
      <c r="B270" s="19"/>
      <c r="C270" s="20"/>
      <c r="D270" s="21" t="s">
        <v>129</v>
      </c>
      <c r="E270" s="22" t="s">
        <v>510</v>
      </c>
      <c r="F270" s="22" t="s">
        <v>958</v>
      </c>
      <c r="G270" s="22" t="s">
        <v>956</v>
      </c>
      <c r="H270" s="235" t="s">
        <v>516</v>
      </c>
      <c r="I270" s="287" t="str">
        <f aca="true" t="shared" si="4" ref="I270:I333">H270&amp;" ("&amp;O270&amp;" cm³, "&amp;Q270&amp;" PS) "&amp;J270</f>
        <v>320i (1997 cm³, 184 PS) 2012-2015</v>
      </c>
      <c r="J270" s="236" t="s">
        <v>739</v>
      </c>
      <c r="K270" s="24" t="s">
        <v>623</v>
      </c>
      <c r="L270" s="247" t="s">
        <v>832</v>
      </c>
      <c r="M270" s="248">
        <v>4</v>
      </c>
      <c r="N270" s="258" t="s">
        <v>631</v>
      </c>
      <c r="O270" s="257">
        <v>1997</v>
      </c>
      <c r="P270" s="257">
        <v>135</v>
      </c>
      <c r="Q270" s="257">
        <v>184</v>
      </c>
      <c r="R270" s="257">
        <v>270</v>
      </c>
      <c r="S270" s="28"/>
      <c r="T270" s="267" t="s">
        <v>385</v>
      </c>
      <c r="U270" s="18"/>
    </row>
    <row r="271" spans="2:21" ht="12.75">
      <c r="B271" s="19"/>
      <c r="C271" s="20"/>
      <c r="D271" s="21" t="s">
        <v>129</v>
      </c>
      <c r="E271" s="22" t="s">
        <v>510</v>
      </c>
      <c r="F271" s="22" t="s">
        <v>958</v>
      </c>
      <c r="G271" s="22" t="s">
        <v>956</v>
      </c>
      <c r="H271" s="235" t="s">
        <v>516</v>
      </c>
      <c r="I271" s="287" t="str">
        <f t="shared" si="4"/>
        <v>320i (1998 cm³, 184 PS) 2015-____</v>
      </c>
      <c r="J271" s="236" t="s">
        <v>753</v>
      </c>
      <c r="K271" s="24" t="s">
        <v>623</v>
      </c>
      <c r="L271" s="247" t="s">
        <v>832</v>
      </c>
      <c r="M271" s="248">
        <v>4</v>
      </c>
      <c r="N271" s="258" t="s">
        <v>631</v>
      </c>
      <c r="O271" s="257">
        <v>1998</v>
      </c>
      <c r="P271" s="257">
        <v>135</v>
      </c>
      <c r="Q271" s="257">
        <v>184</v>
      </c>
      <c r="R271" s="257">
        <v>290</v>
      </c>
      <c r="S271" s="28"/>
      <c r="T271" s="267" t="s">
        <v>385</v>
      </c>
      <c r="U271" s="18"/>
    </row>
    <row r="272" spans="2:21" ht="12.75">
      <c r="B272" s="19"/>
      <c r="C272" s="20"/>
      <c r="D272" s="21" t="s">
        <v>129</v>
      </c>
      <c r="E272" s="22" t="s">
        <v>510</v>
      </c>
      <c r="F272" s="22" t="s">
        <v>958</v>
      </c>
      <c r="G272" s="22" t="s">
        <v>956</v>
      </c>
      <c r="H272" s="235" t="s">
        <v>345</v>
      </c>
      <c r="I272" s="287" t="str">
        <f t="shared" si="4"/>
        <v>320i xDrive (1998 cm³, 184 PS) 2015-____</v>
      </c>
      <c r="J272" s="236" t="s">
        <v>753</v>
      </c>
      <c r="K272" s="24" t="s">
        <v>623</v>
      </c>
      <c r="L272" s="247" t="s">
        <v>832</v>
      </c>
      <c r="M272" s="248">
        <v>4</v>
      </c>
      <c r="N272" s="258" t="s">
        <v>631</v>
      </c>
      <c r="O272" s="257">
        <v>1998</v>
      </c>
      <c r="P272" s="257">
        <v>135</v>
      </c>
      <c r="Q272" s="257">
        <v>184</v>
      </c>
      <c r="R272" s="257">
        <v>270</v>
      </c>
      <c r="S272" s="28"/>
      <c r="T272" s="267" t="s">
        <v>385</v>
      </c>
      <c r="U272" s="18"/>
    </row>
    <row r="273" spans="2:21" ht="12.75">
      <c r="B273" s="19"/>
      <c r="C273" s="20"/>
      <c r="D273" s="21" t="s">
        <v>129</v>
      </c>
      <c r="E273" s="22" t="s">
        <v>510</v>
      </c>
      <c r="F273" s="22" t="s">
        <v>958</v>
      </c>
      <c r="G273" s="22" t="s">
        <v>956</v>
      </c>
      <c r="H273" s="235" t="s">
        <v>551</v>
      </c>
      <c r="I273" s="287" t="str">
        <f t="shared" si="4"/>
        <v>328i (1997 cm³, 245 PS) 2012-2015</v>
      </c>
      <c r="J273" s="236" t="s">
        <v>739</v>
      </c>
      <c r="K273" s="24" t="s">
        <v>623</v>
      </c>
      <c r="L273" s="247" t="s">
        <v>832</v>
      </c>
      <c r="M273" s="248">
        <v>4</v>
      </c>
      <c r="N273" s="258" t="s">
        <v>631</v>
      </c>
      <c r="O273" s="257">
        <v>1997</v>
      </c>
      <c r="P273" s="257">
        <v>180</v>
      </c>
      <c r="Q273" s="257">
        <v>245</v>
      </c>
      <c r="R273" s="257">
        <v>350</v>
      </c>
      <c r="S273" s="28"/>
      <c r="T273" s="267" t="s">
        <v>385</v>
      </c>
      <c r="U273" s="18"/>
    </row>
    <row r="274" spans="2:21" ht="12.75">
      <c r="B274" s="19"/>
      <c r="C274" s="20"/>
      <c r="D274" s="21" t="s">
        <v>129</v>
      </c>
      <c r="E274" s="22" t="s">
        <v>510</v>
      </c>
      <c r="F274" s="22" t="s">
        <v>958</v>
      </c>
      <c r="G274" s="22" t="s">
        <v>956</v>
      </c>
      <c r="H274" s="235" t="s">
        <v>346</v>
      </c>
      <c r="I274" s="287" t="str">
        <f t="shared" si="4"/>
        <v>328i xDrive (1997 cm³, 245 PS) 2012-2015</v>
      </c>
      <c r="J274" s="236" t="s">
        <v>739</v>
      </c>
      <c r="K274" s="24" t="s">
        <v>623</v>
      </c>
      <c r="L274" s="247" t="s">
        <v>832</v>
      </c>
      <c r="M274" s="248">
        <v>4</v>
      </c>
      <c r="N274" s="258" t="s">
        <v>631</v>
      </c>
      <c r="O274" s="257">
        <v>1997</v>
      </c>
      <c r="P274" s="257">
        <v>180</v>
      </c>
      <c r="Q274" s="257">
        <v>245</v>
      </c>
      <c r="R274" s="257">
        <v>350</v>
      </c>
      <c r="S274" s="28"/>
      <c r="T274" s="267" t="s">
        <v>385</v>
      </c>
      <c r="U274" s="18"/>
    </row>
    <row r="275" spans="2:21" ht="12.75">
      <c r="B275" s="19"/>
      <c r="C275" s="20"/>
      <c r="D275" s="21" t="s">
        <v>129</v>
      </c>
      <c r="E275" s="22" t="s">
        <v>510</v>
      </c>
      <c r="F275" s="22" t="s">
        <v>958</v>
      </c>
      <c r="G275" s="22" t="s">
        <v>956</v>
      </c>
      <c r="H275" s="235" t="s">
        <v>583</v>
      </c>
      <c r="I275" s="287" t="str">
        <f t="shared" si="4"/>
        <v>330i (1998 cm³, 252 PS) 2015-____</v>
      </c>
      <c r="J275" s="236" t="s">
        <v>753</v>
      </c>
      <c r="K275" s="24" t="s">
        <v>623</v>
      </c>
      <c r="L275" s="247" t="s">
        <v>832</v>
      </c>
      <c r="M275" s="248">
        <v>4</v>
      </c>
      <c r="N275" s="258" t="s">
        <v>631</v>
      </c>
      <c r="O275" s="257">
        <v>1998</v>
      </c>
      <c r="P275" s="257">
        <v>185</v>
      </c>
      <c r="Q275" s="257">
        <v>252</v>
      </c>
      <c r="R275" s="257">
        <v>350</v>
      </c>
      <c r="S275" s="28"/>
      <c r="T275" s="267" t="s">
        <v>385</v>
      </c>
      <c r="U275" s="18"/>
    </row>
    <row r="276" spans="2:21" ht="12.75">
      <c r="B276" s="19"/>
      <c r="C276" s="20"/>
      <c r="D276" s="21" t="s">
        <v>129</v>
      </c>
      <c r="E276" s="22" t="s">
        <v>510</v>
      </c>
      <c r="F276" s="22" t="s">
        <v>958</v>
      </c>
      <c r="G276" s="22" t="s">
        <v>956</v>
      </c>
      <c r="H276" s="235" t="s">
        <v>835</v>
      </c>
      <c r="I276" s="287" t="str">
        <f t="shared" si="4"/>
        <v>330i xDrive (1998 cm³, 252 PS) 2015-____</v>
      </c>
      <c r="J276" s="236" t="s">
        <v>753</v>
      </c>
      <c r="K276" s="24" t="s">
        <v>623</v>
      </c>
      <c r="L276" s="247" t="s">
        <v>832</v>
      </c>
      <c r="M276" s="248">
        <v>4</v>
      </c>
      <c r="N276" s="258" t="s">
        <v>631</v>
      </c>
      <c r="O276" s="257">
        <v>1998</v>
      </c>
      <c r="P276" s="257">
        <v>185</v>
      </c>
      <c r="Q276" s="257">
        <v>252</v>
      </c>
      <c r="R276" s="257">
        <v>350</v>
      </c>
      <c r="S276" s="28"/>
      <c r="T276" s="267" t="s">
        <v>385</v>
      </c>
      <c r="U276" s="18"/>
    </row>
    <row r="277" spans="2:21" ht="12.75">
      <c r="B277" s="19"/>
      <c r="C277" s="20"/>
      <c r="D277" s="21" t="s">
        <v>129</v>
      </c>
      <c r="E277" s="22" t="s">
        <v>510</v>
      </c>
      <c r="F277" s="22" t="s">
        <v>958</v>
      </c>
      <c r="G277" s="22" t="s">
        <v>956</v>
      </c>
      <c r="H277" s="235" t="s">
        <v>836</v>
      </c>
      <c r="I277" s="287" t="str">
        <f t="shared" si="4"/>
        <v>330e iPerformance (1998 cm³, 252 PS) 2016-____</v>
      </c>
      <c r="J277" s="236" t="s">
        <v>655</v>
      </c>
      <c r="K277" s="24" t="s">
        <v>623</v>
      </c>
      <c r="L277" s="247" t="s">
        <v>832</v>
      </c>
      <c r="M277" s="248">
        <v>4</v>
      </c>
      <c r="N277" s="258" t="s">
        <v>837</v>
      </c>
      <c r="O277" s="257">
        <v>1998</v>
      </c>
      <c r="P277" s="257">
        <v>185</v>
      </c>
      <c r="Q277" s="257">
        <v>252</v>
      </c>
      <c r="R277" s="257">
        <v>420</v>
      </c>
      <c r="S277" s="28"/>
      <c r="T277" s="267" t="s">
        <v>644</v>
      </c>
      <c r="U277" s="18"/>
    </row>
    <row r="278" spans="2:21" ht="12.75">
      <c r="B278" s="19"/>
      <c r="C278" s="20"/>
      <c r="D278" s="21" t="s">
        <v>129</v>
      </c>
      <c r="E278" s="22" t="s">
        <v>510</v>
      </c>
      <c r="F278" s="22" t="s">
        <v>958</v>
      </c>
      <c r="G278" s="22" t="s">
        <v>956</v>
      </c>
      <c r="H278" s="235" t="s">
        <v>309</v>
      </c>
      <c r="I278" s="287" t="str">
        <f t="shared" si="4"/>
        <v>335i (2979 cm³, 306 PS) 2012-2015</v>
      </c>
      <c r="J278" s="236" t="s">
        <v>739</v>
      </c>
      <c r="K278" s="24" t="s">
        <v>623</v>
      </c>
      <c r="L278" s="247" t="s">
        <v>832</v>
      </c>
      <c r="M278" s="248">
        <v>4</v>
      </c>
      <c r="N278" s="258" t="s">
        <v>885</v>
      </c>
      <c r="O278" s="257">
        <v>2979</v>
      </c>
      <c r="P278" s="257">
        <v>225</v>
      </c>
      <c r="Q278" s="257">
        <v>306</v>
      </c>
      <c r="R278" s="257">
        <v>400</v>
      </c>
      <c r="S278" s="28"/>
      <c r="T278" s="267" t="s">
        <v>385</v>
      </c>
      <c r="U278" s="18"/>
    </row>
    <row r="279" spans="2:21" ht="12.75">
      <c r="B279" s="19"/>
      <c r="C279" s="20"/>
      <c r="D279" s="21" t="s">
        <v>129</v>
      </c>
      <c r="E279" s="22" t="s">
        <v>510</v>
      </c>
      <c r="F279" s="22" t="s">
        <v>958</v>
      </c>
      <c r="G279" s="22" t="s">
        <v>956</v>
      </c>
      <c r="H279" s="235" t="s">
        <v>347</v>
      </c>
      <c r="I279" s="287" t="str">
        <f t="shared" si="4"/>
        <v>335i xDrive (2979 cm³, 306 PS) 2012-2015</v>
      </c>
      <c r="J279" s="236" t="s">
        <v>739</v>
      </c>
      <c r="K279" s="24" t="s">
        <v>623</v>
      </c>
      <c r="L279" s="247" t="s">
        <v>832</v>
      </c>
      <c r="M279" s="248">
        <v>4</v>
      </c>
      <c r="N279" s="258" t="s">
        <v>885</v>
      </c>
      <c r="O279" s="257">
        <v>2979</v>
      </c>
      <c r="P279" s="257">
        <v>225</v>
      </c>
      <c r="Q279" s="257">
        <v>306</v>
      </c>
      <c r="R279" s="257">
        <v>400</v>
      </c>
      <c r="S279" s="28"/>
      <c r="T279" s="267" t="s">
        <v>385</v>
      </c>
      <c r="U279" s="18"/>
    </row>
    <row r="280" spans="2:21" ht="12.75">
      <c r="B280" s="19"/>
      <c r="C280" s="20"/>
      <c r="D280" s="21" t="s">
        <v>129</v>
      </c>
      <c r="E280" s="22" t="s">
        <v>510</v>
      </c>
      <c r="F280" s="22" t="s">
        <v>958</v>
      </c>
      <c r="G280" s="22" t="s">
        <v>956</v>
      </c>
      <c r="H280" s="235" t="s">
        <v>838</v>
      </c>
      <c r="I280" s="287" t="str">
        <f t="shared" si="4"/>
        <v>340i (2998 cm³, 326 PS) 2015-____</v>
      </c>
      <c r="J280" s="236" t="s">
        <v>753</v>
      </c>
      <c r="K280" s="24" t="s">
        <v>623</v>
      </c>
      <c r="L280" s="247" t="s">
        <v>832</v>
      </c>
      <c r="M280" s="248">
        <v>4</v>
      </c>
      <c r="N280" s="258" t="s">
        <v>885</v>
      </c>
      <c r="O280" s="257">
        <v>2998</v>
      </c>
      <c r="P280" s="257">
        <v>240</v>
      </c>
      <c r="Q280" s="257">
        <v>326</v>
      </c>
      <c r="R280" s="257">
        <v>450</v>
      </c>
      <c r="S280" s="28"/>
      <c r="T280" s="267" t="s">
        <v>385</v>
      </c>
      <c r="U280" s="18"/>
    </row>
    <row r="281" spans="2:21" ht="12.75">
      <c r="B281" s="19"/>
      <c r="C281" s="20"/>
      <c r="D281" s="21" t="s">
        <v>129</v>
      </c>
      <c r="E281" s="22" t="s">
        <v>510</v>
      </c>
      <c r="F281" s="22" t="s">
        <v>958</v>
      </c>
      <c r="G281" s="22" t="s">
        <v>956</v>
      </c>
      <c r="H281" s="235" t="s">
        <v>839</v>
      </c>
      <c r="I281" s="287" t="str">
        <f t="shared" si="4"/>
        <v>340i xDrive (2998 cm³, 326 PS) 2015-____</v>
      </c>
      <c r="J281" s="236" t="s">
        <v>753</v>
      </c>
      <c r="K281" s="24" t="s">
        <v>623</v>
      </c>
      <c r="L281" s="247" t="s">
        <v>832</v>
      </c>
      <c r="M281" s="248">
        <v>4</v>
      </c>
      <c r="N281" s="258" t="s">
        <v>885</v>
      </c>
      <c r="O281" s="257">
        <v>2998</v>
      </c>
      <c r="P281" s="257">
        <v>240</v>
      </c>
      <c r="Q281" s="257">
        <v>326</v>
      </c>
      <c r="R281" s="257">
        <v>450</v>
      </c>
      <c r="S281" s="28"/>
      <c r="T281" s="267" t="s">
        <v>385</v>
      </c>
      <c r="U281" s="18"/>
    </row>
    <row r="282" spans="2:21" ht="12.75">
      <c r="B282" s="19"/>
      <c r="C282" s="20"/>
      <c r="D282" s="21" t="s">
        <v>129</v>
      </c>
      <c r="E282" s="22" t="s">
        <v>510</v>
      </c>
      <c r="F282" s="22" t="s">
        <v>958</v>
      </c>
      <c r="G282" s="22" t="s">
        <v>956</v>
      </c>
      <c r="H282" s="235" t="s">
        <v>310</v>
      </c>
      <c r="I282" s="287" t="str">
        <f t="shared" si="4"/>
        <v>316d (1995 cm³, 116 PS) 2012-2015</v>
      </c>
      <c r="J282" s="236" t="s">
        <v>739</v>
      </c>
      <c r="K282" s="24" t="s">
        <v>623</v>
      </c>
      <c r="L282" s="247" t="s">
        <v>832</v>
      </c>
      <c r="M282" s="248">
        <v>4</v>
      </c>
      <c r="N282" s="258" t="s">
        <v>631</v>
      </c>
      <c r="O282" s="257">
        <v>1995</v>
      </c>
      <c r="P282" s="257">
        <v>85</v>
      </c>
      <c r="Q282" s="257">
        <v>116</v>
      </c>
      <c r="R282" s="257">
        <v>260</v>
      </c>
      <c r="S282" s="28"/>
      <c r="T282" s="267" t="s">
        <v>136</v>
      </c>
      <c r="U282" s="18"/>
    </row>
    <row r="283" spans="2:21" ht="12.75">
      <c r="B283" s="19"/>
      <c r="C283" s="20"/>
      <c r="D283" s="21" t="s">
        <v>129</v>
      </c>
      <c r="E283" s="22" t="s">
        <v>510</v>
      </c>
      <c r="F283" s="22" t="s">
        <v>958</v>
      </c>
      <c r="G283" s="22" t="s">
        <v>956</v>
      </c>
      <c r="H283" s="235" t="s">
        <v>310</v>
      </c>
      <c r="I283" s="287" t="str">
        <f t="shared" si="4"/>
        <v>316d (1995 cm³, 116 PS) 2015-____</v>
      </c>
      <c r="J283" s="236" t="s">
        <v>753</v>
      </c>
      <c r="K283" s="24" t="s">
        <v>623</v>
      </c>
      <c r="L283" s="247" t="s">
        <v>832</v>
      </c>
      <c r="M283" s="248">
        <v>4</v>
      </c>
      <c r="N283" s="258" t="s">
        <v>631</v>
      </c>
      <c r="O283" s="257">
        <v>1995</v>
      </c>
      <c r="P283" s="257">
        <v>85</v>
      </c>
      <c r="Q283" s="257">
        <v>116</v>
      </c>
      <c r="R283" s="257">
        <v>270</v>
      </c>
      <c r="S283" s="28"/>
      <c r="T283" s="267" t="s">
        <v>136</v>
      </c>
      <c r="U283" s="18"/>
    </row>
    <row r="284" spans="2:21" ht="12.75">
      <c r="B284" s="19"/>
      <c r="C284" s="20"/>
      <c r="D284" s="21" t="s">
        <v>129</v>
      </c>
      <c r="E284" s="22" t="s">
        <v>510</v>
      </c>
      <c r="F284" s="22" t="s">
        <v>958</v>
      </c>
      <c r="G284" s="22" t="s">
        <v>956</v>
      </c>
      <c r="H284" s="235" t="s">
        <v>584</v>
      </c>
      <c r="I284" s="287" t="str">
        <f t="shared" si="4"/>
        <v>318d (1995 cm³, 143 PS) 2012-2015</v>
      </c>
      <c r="J284" s="236" t="s">
        <v>739</v>
      </c>
      <c r="K284" s="24" t="s">
        <v>623</v>
      </c>
      <c r="L284" s="247" t="s">
        <v>832</v>
      </c>
      <c r="M284" s="248">
        <v>4</v>
      </c>
      <c r="N284" s="258" t="s">
        <v>631</v>
      </c>
      <c r="O284" s="257">
        <v>1995</v>
      </c>
      <c r="P284" s="257">
        <v>105</v>
      </c>
      <c r="Q284" s="257">
        <v>143</v>
      </c>
      <c r="R284" s="257">
        <v>320</v>
      </c>
      <c r="S284" s="28"/>
      <c r="T284" s="267" t="s">
        <v>136</v>
      </c>
      <c r="U284" s="18"/>
    </row>
    <row r="285" spans="2:21" ht="12.75">
      <c r="B285" s="19"/>
      <c r="C285" s="20"/>
      <c r="D285" s="21" t="s">
        <v>129</v>
      </c>
      <c r="E285" s="22" t="s">
        <v>510</v>
      </c>
      <c r="F285" s="22" t="s">
        <v>958</v>
      </c>
      <c r="G285" s="22" t="s">
        <v>956</v>
      </c>
      <c r="H285" s="235" t="s">
        <v>348</v>
      </c>
      <c r="I285" s="287" t="str">
        <f t="shared" si="4"/>
        <v>318d xDrive (1995 cm³, 143 PS) 2013-2015</v>
      </c>
      <c r="J285" s="236" t="s">
        <v>740</v>
      </c>
      <c r="K285" s="24" t="s">
        <v>623</v>
      </c>
      <c r="L285" s="247" t="s">
        <v>832</v>
      </c>
      <c r="M285" s="248">
        <v>4</v>
      </c>
      <c r="N285" s="258" t="s">
        <v>631</v>
      </c>
      <c r="O285" s="257">
        <v>1995</v>
      </c>
      <c r="P285" s="257">
        <v>105</v>
      </c>
      <c r="Q285" s="257">
        <v>143</v>
      </c>
      <c r="R285" s="257">
        <v>320</v>
      </c>
      <c r="S285" s="257"/>
      <c r="T285" s="267" t="s">
        <v>136</v>
      </c>
      <c r="U285" s="18"/>
    </row>
    <row r="286" spans="2:21" ht="12.75">
      <c r="B286" s="19"/>
      <c r="C286" s="20"/>
      <c r="D286" s="21" t="s">
        <v>129</v>
      </c>
      <c r="E286" s="22" t="s">
        <v>510</v>
      </c>
      <c r="F286" s="22" t="s">
        <v>958</v>
      </c>
      <c r="G286" s="22" t="s">
        <v>956</v>
      </c>
      <c r="H286" s="235" t="s">
        <v>843</v>
      </c>
      <c r="I286" s="287" t="str">
        <f t="shared" si="4"/>
        <v>318d BluePerformance (1995 cm³, 143 PS) 2014-2015</v>
      </c>
      <c r="J286" s="236" t="s">
        <v>453</v>
      </c>
      <c r="K286" s="24" t="s">
        <v>623</v>
      </c>
      <c r="L286" s="247" t="s">
        <v>832</v>
      </c>
      <c r="M286" s="248">
        <v>4</v>
      </c>
      <c r="N286" s="258" t="s">
        <v>631</v>
      </c>
      <c r="O286" s="257">
        <v>1995</v>
      </c>
      <c r="P286" s="257">
        <v>105</v>
      </c>
      <c r="Q286" s="257">
        <v>143</v>
      </c>
      <c r="R286" s="257">
        <v>320</v>
      </c>
      <c r="S286" s="28"/>
      <c r="T286" s="267" t="s">
        <v>136</v>
      </c>
      <c r="U286" s="18"/>
    </row>
    <row r="287" spans="2:21" ht="12.75">
      <c r="B287" s="19"/>
      <c r="C287" s="20"/>
      <c r="D287" s="21" t="s">
        <v>129</v>
      </c>
      <c r="E287" s="22" t="s">
        <v>510</v>
      </c>
      <c r="F287" s="22" t="s">
        <v>958</v>
      </c>
      <c r="G287" s="22" t="s">
        <v>956</v>
      </c>
      <c r="H287" s="235" t="s">
        <v>584</v>
      </c>
      <c r="I287" s="287" t="str">
        <f t="shared" si="4"/>
        <v>318d (1995 cm³, 150 PS) 2015-____</v>
      </c>
      <c r="J287" s="236" t="s">
        <v>753</v>
      </c>
      <c r="K287" s="24" t="s">
        <v>623</v>
      </c>
      <c r="L287" s="247" t="s">
        <v>832</v>
      </c>
      <c r="M287" s="248">
        <v>4</v>
      </c>
      <c r="N287" s="258" t="s">
        <v>631</v>
      </c>
      <c r="O287" s="257">
        <v>1995</v>
      </c>
      <c r="P287" s="257">
        <v>110</v>
      </c>
      <c r="Q287" s="257">
        <v>150</v>
      </c>
      <c r="R287" s="257">
        <v>320</v>
      </c>
      <c r="S287" s="28"/>
      <c r="T287" s="267" t="s">
        <v>136</v>
      </c>
      <c r="U287" s="18"/>
    </row>
    <row r="288" spans="2:21" ht="12.75">
      <c r="B288" s="19"/>
      <c r="C288" s="20"/>
      <c r="D288" s="21" t="s">
        <v>129</v>
      </c>
      <c r="E288" s="22" t="s">
        <v>510</v>
      </c>
      <c r="F288" s="22" t="s">
        <v>958</v>
      </c>
      <c r="G288" s="22" t="s">
        <v>956</v>
      </c>
      <c r="H288" s="235" t="s">
        <v>348</v>
      </c>
      <c r="I288" s="287" t="str">
        <f t="shared" si="4"/>
        <v>318d xDrive (1995 cm³, 150 PS) 2015-____</v>
      </c>
      <c r="J288" s="236" t="s">
        <v>753</v>
      </c>
      <c r="K288" s="24" t="s">
        <v>623</v>
      </c>
      <c r="L288" s="247" t="s">
        <v>832</v>
      </c>
      <c r="M288" s="248">
        <v>4</v>
      </c>
      <c r="N288" s="258" t="s">
        <v>631</v>
      </c>
      <c r="O288" s="257">
        <v>1995</v>
      </c>
      <c r="P288" s="257">
        <v>110</v>
      </c>
      <c r="Q288" s="257">
        <v>150</v>
      </c>
      <c r="R288" s="257">
        <v>320</v>
      </c>
      <c r="S288" s="28"/>
      <c r="T288" s="267" t="s">
        <v>136</v>
      </c>
      <c r="U288" s="18"/>
    </row>
    <row r="289" spans="2:21" ht="12.75">
      <c r="B289" s="19"/>
      <c r="C289" s="20"/>
      <c r="D289" s="21" t="s">
        <v>129</v>
      </c>
      <c r="E289" s="22" t="s">
        <v>510</v>
      </c>
      <c r="F289" s="22" t="s">
        <v>958</v>
      </c>
      <c r="G289" s="22" t="s">
        <v>956</v>
      </c>
      <c r="H289" s="235" t="s">
        <v>840</v>
      </c>
      <c r="I289" s="287" t="str">
        <f t="shared" si="4"/>
        <v>320d EfficientDynamics Edition (1995 cm³, 163 PS) 2012-2015</v>
      </c>
      <c r="J289" s="236" t="s">
        <v>739</v>
      </c>
      <c r="K289" s="24" t="s">
        <v>623</v>
      </c>
      <c r="L289" s="247" t="s">
        <v>832</v>
      </c>
      <c r="M289" s="248">
        <v>4</v>
      </c>
      <c r="N289" s="258" t="s">
        <v>631</v>
      </c>
      <c r="O289" s="257">
        <v>1995</v>
      </c>
      <c r="P289" s="257">
        <v>120</v>
      </c>
      <c r="Q289" s="257">
        <v>163</v>
      </c>
      <c r="R289" s="257">
        <v>380</v>
      </c>
      <c r="S289" s="28"/>
      <c r="T289" s="267" t="s">
        <v>136</v>
      </c>
      <c r="U289" s="18"/>
    </row>
    <row r="290" spans="2:21" ht="12.75">
      <c r="B290" s="19"/>
      <c r="C290" s="20"/>
      <c r="D290" s="21" t="s">
        <v>129</v>
      </c>
      <c r="E290" s="22" t="s">
        <v>510</v>
      </c>
      <c r="F290" s="22" t="s">
        <v>958</v>
      </c>
      <c r="G290" s="22" t="s">
        <v>956</v>
      </c>
      <c r="H290" s="235" t="s">
        <v>585</v>
      </c>
      <c r="I290" s="287" t="str">
        <f t="shared" si="4"/>
        <v>320d (1995 cm³, 184 PS) 2012-2015</v>
      </c>
      <c r="J290" s="236" t="s">
        <v>739</v>
      </c>
      <c r="K290" s="24" t="s">
        <v>623</v>
      </c>
      <c r="L290" s="247" t="s">
        <v>832</v>
      </c>
      <c r="M290" s="248">
        <v>4</v>
      </c>
      <c r="N290" s="258" t="s">
        <v>631</v>
      </c>
      <c r="O290" s="257">
        <v>1995</v>
      </c>
      <c r="P290" s="257">
        <v>135</v>
      </c>
      <c r="Q290" s="257">
        <v>184</v>
      </c>
      <c r="R290" s="257">
        <v>380</v>
      </c>
      <c r="S290" s="28"/>
      <c r="T290" s="267" t="s">
        <v>136</v>
      </c>
      <c r="U290" s="18"/>
    </row>
    <row r="291" spans="2:21" ht="12.75">
      <c r="B291" s="19"/>
      <c r="C291" s="20"/>
      <c r="D291" s="21" t="s">
        <v>129</v>
      </c>
      <c r="E291" s="22" t="s">
        <v>510</v>
      </c>
      <c r="F291" s="22" t="s">
        <v>958</v>
      </c>
      <c r="G291" s="22" t="s">
        <v>956</v>
      </c>
      <c r="H291" s="235" t="s">
        <v>844</v>
      </c>
      <c r="I291" s="287" t="str">
        <f t="shared" si="4"/>
        <v>320d BluePerformance (1995 cm³, 184 PS) 2012-2015</v>
      </c>
      <c r="J291" s="236" t="s">
        <v>739</v>
      </c>
      <c r="K291" s="24" t="s">
        <v>623</v>
      </c>
      <c r="L291" s="247" t="s">
        <v>832</v>
      </c>
      <c r="M291" s="248">
        <v>4</v>
      </c>
      <c r="N291" s="258" t="s">
        <v>631</v>
      </c>
      <c r="O291" s="257">
        <v>1995</v>
      </c>
      <c r="P291" s="257">
        <v>135</v>
      </c>
      <c r="Q291" s="257">
        <v>184</v>
      </c>
      <c r="R291" s="257">
        <v>380</v>
      </c>
      <c r="S291" s="28"/>
      <c r="T291" s="267" t="s">
        <v>136</v>
      </c>
      <c r="U291" s="18"/>
    </row>
    <row r="292" spans="2:21" ht="12.75">
      <c r="B292" s="19"/>
      <c r="C292" s="20"/>
      <c r="D292" s="21" t="s">
        <v>129</v>
      </c>
      <c r="E292" s="22" t="s">
        <v>510</v>
      </c>
      <c r="F292" s="22" t="s">
        <v>958</v>
      </c>
      <c r="G292" s="22" t="s">
        <v>956</v>
      </c>
      <c r="H292" s="235" t="s">
        <v>349</v>
      </c>
      <c r="I292" s="287" t="str">
        <f t="shared" si="4"/>
        <v>320d xDrive (1995 cm³, 184 PS) 2012-2015</v>
      </c>
      <c r="J292" s="236" t="s">
        <v>739</v>
      </c>
      <c r="K292" s="24" t="s">
        <v>623</v>
      </c>
      <c r="L292" s="247" t="s">
        <v>832</v>
      </c>
      <c r="M292" s="248">
        <v>4</v>
      </c>
      <c r="N292" s="258" t="s">
        <v>631</v>
      </c>
      <c r="O292" s="257">
        <v>1995</v>
      </c>
      <c r="P292" s="257">
        <v>135</v>
      </c>
      <c r="Q292" s="257">
        <v>184</v>
      </c>
      <c r="R292" s="257">
        <v>380</v>
      </c>
      <c r="S292" s="28"/>
      <c r="T292" s="267" t="s">
        <v>136</v>
      </c>
      <c r="U292" s="18"/>
    </row>
    <row r="293" spans="2:21" ht="12.75">
      <c r="B293" s="19"/>
      <c r="C293" s="20"/>
      <c r="D293" s="21" t="s">
        <v>129</v>
      </c>
      <c r="E293" s="22" t="s">
        <v>510</v>
      </c>
      <c r="F293" s="22" t="s">
        <v>958</v>
      </c>
      <c r="G293" s="22" t="s">
        <v>956</v>
      </c>
      <c r="H293" s="235" t="s">
        <v>840</v>
      </c>
      <c r="I293" s="287" t="str">
        <f t="shared" si="4"/>
        <v>320d EfficientDynamics Edition (1995 cm³, 163 PS) 2015-____</v>
      </c>
      <c r="J293" s="236" t="s">
        <v>753</v>
      </c>
      <c r="K293" s="24" t="s">
        <v>623</v>
      </c>
      <c r="L293" s="247" t="s">
        <v>832</v>
      </c>
      <c r="M293" s="248">
        <v>4</v>
      </c>
      <c r="N293" s="258" t="s">
        <v>631</v>
      </c>
      <c r="O293" s="257">
        <v>1995</v>
      </c>
      <c r="P293" s="257">
        <v>120</v>
      </c>
      <c r="Q293" s="257">
        <v>163</v>
      </c>
      <c r="R293" s="257">
        <v>400</v>
      </c>
      <c r="S293" s="28"/>
      <c r="T293" s="267" t="s">
        <v>136</v>
      </c>
      <c r="U293" s="18"/>
    </row>
    <row r="294" spans="2:21" ht="12.75">
      <c r="B294" s="19"/>
      <c r="C294" s="20"/>
      <c r="D294" s="21" t="s">
        <v>129</v>
      </c>
      <c r="E294" s="22" t="s">
        <v>510</v>
      </c>
      <c r="F294" s="22" t="s">
        <v>958</v>
      </c>
      <c r="G294" s="22" t="s">
        <v>956</v>
      </c>
      <c r="H294" s="235" t="s">
        <v>585</v>
      </c>
      <c r="I294" s="287" t="str">
        <f t="shared" si="4"/>
        <v>320d (1995 cm³, 190 PS) 2015-____</v>
      </c>
      <c r="J294" s="236" t="s">
        <v>753</v>
      </c>
      <c r="K294" s="24" t="s">
        <v>623</v>
      </c>
      <c r="L294" s="247" t="s">
        <v>832</v>
      </c>
      <c r="M294" s="248">
        <v>4</v>
      </c>
      <c r="N294" s="258" t="s">
        <v>631</v>
      </c>
      <c r="O294" s="257">
        <v>1995</v>
      </c>
      <c r="P294" s="257">
        <v>140</v>
      </c>
      <c r="Q294" s="257">
        <v>190</v>
      </c>
      <c r="R294" s="257">
        <v>400</v>
      </c>
      <c r="S294" s="28"/>
      <c r="T294" s="267" t="s">
        <v>136</v>
      </c>
      <c r="U294" s="18"/>
    </row>
    <row r="295" spans="2:21" ht="12.75">
      <c r="B295" s="19"/>
      <c r="C295" s="20"/>
      <c r="D295" s="21" t="s">
        <v>129</v>
      </c>
      <c r="E295" s="22" t="s">
        <v>510</v>
      </c>
      <c r="F295" s="22" t="s">
        <v>958</v>
      </c>
      <c r="G295" s="22" t="s">
        <v>956</v>
      </c>
      <c r="H295" s="235" t="s">
        <v>349</v>
      </c>
      <c r="I295" s="287" t="str">
        <f t="shared" si="4"/>
        <v>320d xDrive (1995 cm³, 190 PS) 2015-____</v>
      </c>
      <c r="J295" s="236" t="s">
        <v>753</v>
      </c>
      <c r="K295" s="24" t="s">
        <v>623</v>
      </c>
      <c r="L295" s="247" t="s">
        <v>832</v>
      </c>
      <c r="M295" s="248">
        <v>4</v>
      </c>
      <c r="N295" s="258" t="s">
        <v>631</v>
      </c>
      <c r="O295" s="257">
        <v>1995</v>
      </c>
      <c r="P295" s="257">
        <v>140</v>
      </c>
      <c r="Q295" s="257">
        <v>190</v>
      </c>
      <c r="R295" s="257">
        <v>400</v>
      </c>
      <c r="S295" s="28"/>
      <c r="T295" s="267" t="s">
        <v>136</v>
      </c>
      <c r="U295" s="18"/>
    </row>
    <row r="296" spans="2:21" ht="12.75">
      <c r="B296" s="19"/>
      <c r="C296" s="20"/>
      <c r="D296" s="21" t="s">
        <v>129</v>
      </c>
      <c r="E296" s="22" t="s">
        <v>510</v>
      </c>
      <c r="F296" s="22" t="s">
        <v>958</v>
      </c>
      <c r="G296" s="22" t="s">
        <v>956</v>
      </c>
      <c r="H296" s="235" t="s">
        <v>312</v>
      </c>
      <c r="I296" s="287" t="str">
        <f t="shared" si="4"/>
        <v>325d (1995 cm³, 218 PS) 2013-2015</v>
      </c>
      <c r="J296" s="236" t="s">
        <v>740</v>
      </c>
      <c r="K296" s="24" t="s">
        <v>623</v>
      </c>
      <c r="L296" s="247" t="s">
        <v>832</v>
      </c>
      <c r="M296" s="248">
        <v>4</v>
      </c>
      <c r="N296" s="258" t="s">
        <v>631</v>
      </c>
      <c r="O296" s="257">
        <v>1995</v>
      </c>
      <c r="P296" s="257">
        <v>160</v>
      </c>
      <c r="Q296" s="257">
        <v>218</v>
      </c>
      <c r="R296" s="257">
        <v>450</v>
      </c>
      <c r="S296" s="28"/>
      <c r="T296" s="267" t="s">
        <v>136</v>
      </c>
      <c r="U296" s="18"/>
    </row>
    <row r="297" spans="2:21" ht="12.75">
      <c r="B297" s="19"/>
      <c r="C297" s="20"/>
      <c r="D297" s="21" t="s">
        <v>129</v>
      </c>
      <c r="E297" s="22" t="s">
        <v>510</v>
      </c>
      <c r="F297" s="22" t="s">
        <v>958</v>
      </c>
      <c r="G297" s="22" t="s">
        <v>956</v>
      </c>
      <c r="H297" s="235" t="s">
        <v>312</v>
      </c>
      <c r="I297" s="287" t="str">
        <f t="shared" si="4"/>
        <v>325d (1995 cm³, 218 PS) 2015-2016</v>
      </c>
      <c r="J297" s="236" t="s">
        <v>149</v>
      </c>
      <c r="K297" s="24" t="s">
        <v>623</v>
      </c>
      <c r="L297" s="247" t="s">
        <v>832</v>
      </c>
      <c r="M297" s="248">
        <v>4</v>
      </c>
      <c r="N297" s="258" t="s">
        <v>631</v>
      </c>
      <c r="O297" s="257">
        <v>1995</v>
      </c>
      <c r="P297" s="257">
        <v>160</v>
      </c>
      <c r="Q297" s="257">
        <v>218</v>
      </c>
      <c r="R297" s="257">
        <v>450</v>
      </c>
      <c r="S297" s="28"/>
      <c r="T297" s="267" t="s">
        <v>136</v>
      </c>
      <c r="U297" s="18"/>
    </row>
    <row r="298" spans="2:21" ht="12.75">
      <c r="B298" s="19"/>
      <c r="C298" s="20"/>
      <c r="D298" s="21" t="s">
        <v>129</v>
      </c>
      <c r="E298" s="22" t="s">
        <v>510</v>
      </c>
      <c r="F298" s="22" t="s">
        <v>958</v>
      </c>
      <c r="G298" s="22" t="s">
        <v>956</v>
      </c>
      <c r="H298" s="235" t="s">
        <v>312</v>
      </c>
      <c r="I298" s="287" t="str">
        <f t="shared" si="4"/>
        <v>325d (1995 cm³, 224 PS) 2016-____</v>
      </c>
      <c r="J298" s="236" t="s">
        <v>655</v>
      </c>
      <c r="K298" s="24" t="s">
        <v>623</v>
      </c>
      <c r="L298" s="247" t="s">
        <v>832</v>
      </c>
      <c r="M298" s="248">
        <v>4</v>
      </c>
      <c r="N298" s="258" t="s">
        <v>631</v>
      </c>
      <c r="O298" s="257">
        <v>1995</v>
      </c>
      <c r="P298" s="257">
        <v>165</v>
      </c>
      <c r="Q298" s="257">
        <v>224</v>
      </c>
      <c r="R298" s="257">
        <v>450</v>
      </c>
      <c r="S298" s="28"/>
      <c r="T298" s="267" t="s">
        <v>136</v>
      </c>
      <c r="U298" s="18"/>
    </row>
    <row r="299" spans="2:21" ht="12.75">
      <c r="B299" s="19"/>
      <c r="C299" s="20"/>
      <c r="D299" s="21" t="s">
        <v>129</v>
      </c>
      <c r="E299" s="22" t="s">
        <v>510</v>
      </c>
      <c r="F299" s="22" t="s">
        <v>958</v>
      </c>
      <c r="G299" s="22" t="s">
        <v>956</v>
      </c>
      <c r="H299" s="235" t="s">
        <v>586</v>
      </c>
      <c r="I299" s="287" t="str">
        <f t="shared" si="4"/>
        <v>330d (2993 cm³, 258 PS) 2012-2015</v>
      </c>
      <c r="J299" s="236" t="s">
        <v>739</v>
      </c>
      <c r="K299" s="24" t="s">
        <v>623</v>
      </c>
      <c r="L299" s="247" t="s">
        <v>832</v>
      </c>
      <c r="M299" s="248">
        <v>4</v>
      </c>
      <c r="N299" s="258" t="s">
        <v>885</v>
      </c>
      <c r="O299" s="257">
        <v>2993</v>
      </c>
      <c r="P299" s="257">
        <v>190</v>
      </c>
      <c r="Q299" s="257">
        <v>258</v>
      </c>
      <c r="R299" s="257">
        <v>560</v>
      </c>
      <c r="S299" s="28"/>
      <c r="T299" s="267" t="s">
        <v>136</v>
      </c>
      <c r="U299" s="18"/>
    </row>
    <row r="300" spans="2:21" ht="12.75">
      <c r="B300" s="19"/>
      <c r="C300" s="20"/>
      <c r="D300" s="21" t="s">
        <v>129</v>
      </c>
      <c r="E300" s="22" t="s">
        <v>510</v>
      </c>
      <c r="F300" s="22" t="s">
        <v>958</v>
      </c>
      <c r="G300" s="22" t="s">
        <v>956</v>
      </c>
      <c r="H300" s="235" t="s">
        <v>845</v>
      </c>
      <c r="I300" s="287" t="str">
        <f t="shared" si="4"/>
        <v>330d BluePerformance (2993 cm³, 258 PS) 2013-2015</v>
      </c>
      <c r="J300" s="236" t="s">
        <v>740</v>
      </c>
      <c r="K300" s="24" t="s">
        <v>623</v>
      </c>
      <c r="L300" s="247" t="s">
        <v>832</v>
      </c>
      <c r="M300" s="248">
        <v>4</v>
      </c>
      <c r="N300" s="258" t="s">
        <v>885</v>
      </c>
      <c r="O300" s="257">
        <v>2993</v>
      </c>
      <c r="P300" s="257">
        <v>190</v>
      </c>
      <c r="Q300" s="257">
        <v>258</v>
      </c>
      <c r="R300" s="257">
        <v>560</v>
      </c>
      <c r="S300" s="28"/>
      <c r="T300" s="267" t="s">
        <v>136</v>
      </c>
      <c r="U300" s="18"/>
    </row>
    <row r="301" spans="2:21" ht="12.75">
      <c r="B301" s="19"/>
      <c r="C301" s="20"/>
      <c r="D301" s="21" t="s">
        <v>129</v>
      </c>
      <c r="E301" s="22" t="s">
        <v>510</v>
      </c>
      <c r="F301" s="22" t="s">
        <v>958</v>
      </c>
      <c r="G301" s="22" t="s">
        <v>956</v>
      </c>
      <c r="H301" s="235" t="s">
        <v>350</v>
      </c>
      <c r="I301" s="287" t="str">
        <f t="shared" si="4"/>
        <v>330d xDrive (2993 cm³, 258 PS) 2013-2015</v>
      </c>
      <c r="J301" s="236" t="s">
        <v>740</v>
      </c>
      <c r="K301" s="24" t="s">
        <v>623</v>
      </c>
      <c r="L301" s="247" t="s">
        <v>832</v>
      </c>
      <c r="M301" s="248">
        <v>4</v>
      </c>
      <c r="N301" s="258" t="s">
        <v>885</v>
      </c>
      <c r="O301" s="257">
        <v>2993</v>
      </c>
      <c r="P301" s="257">
        <v>190</v>
      </c>
      <c r="Q301" s="257">
        <v>258</v>
      </c>
      <c r="R301" s="257">
        <v>560</v>
      </c>
      <c r="S301" s="28"/>
      <c r="T301" s="267" t="s">
        <v>136</v>
      </c>
      <c r="U301" s="18"/>
    </row>
    <row r="302" spans="2:21" ht="12.75">
      <c r="B302" s="19"/>
      <c r="C302" s="20"/>
      <c r="D302" s="21" t="s">
        <v>129</v>
      </c>
      <c r="E302" s="22" t="s">
        <v>510</v>
      </c>
      <c r="F302" s="22" t="s">
        <v>958</v>
      </c>
      <c r="G302" s="22" t="s">
        <v>956</v>
      </c>
      <c r="H302" s="235" t="s">
        <v>846</v>
      </c>
      <c r="I302" s="287" t="str">
        <f t="shared" si="4"/>
        <v>330d BluePerformance xDrive (2993 cm³, 258 PS) 2013-2015</v>
      </c>
      <c r="J302" s="236" t="s">
        <v>740</v>
      </c>
      <c r="K302" s="24" t="s">
        <v>623</v>
      </c>
      <c r="L302" s="247" t="s">
        <v>832</v>
      </c>
      <c r="M302" s="248">
        <v>4</v>
      </c>
      <c r="N302" s="258" t="s">
        <v>885</v>
      </c>
      <c r="O302" s="257">
        <v>2993</v>
      </c>
      <c r="P302" s="257">
        <v>190</v>
      </c>
      <c r="Q302" s="257">
        <v>258</v>
      </c>
      <c r="R302" s="257">
        <v>560</v>
      </c>
      <c r="S302" s="28"/>
      <c r="T302" s="267" t="s">
        <v>136</v>
      </c>
      <c r="U302" s="18"/>
    </row>
    <row r="303" spans="2:21" ht="12.75">
      <c r="B303" s="19"/>
      <c r="C303" s="20"/>
      <c r="D303" s="21" t="s">
        <v>129</v>
      </c>
      <c r="E303" s="22" t="s">
        <v>510</v>
      </c>
      <c r="F303" s="22" t="s">
        <v>958</v>
      </c>
      <c r="G303" s="22" t="s">
        <v>956</v>
      </c>
      <c r="H303" s="235" t="s">
        <v>586</v>
      </c>
      <c r="I303" s="287" t="str">
        <f t="shared" si="4"/>
        <v>330d (2993 cm³, 258 PS) 2015-____</v>
      </c>
      <c r="J303" s="236" t="s">
        <v>753</v>
      </c>
      <c r="K303" s="24" t="s">
        <v>623</v>
      </c>
      <c r="L303" s="247" t="s">
        <v>832</v>
      </c>
      <c r="M303" s="248">
        <v>4</v>
      </c>
      <c r="N303" s="258" t="s">
        <v>885</v>
      </c>
      <c r="O303" s="257">
        <v>2993</v>
      </c>
      <c r="P303" s="257">
        <v>190</v>
      </c>
      <c r="Q303" s="257">
        <v>258</v>
      </c>
      <c r="R303" s="257">
        <v>560</v>
      </c>
      <c r="S303" s="28"/>
      <c r="T303" s="267" t="s">
        <v>136</v>
      </c>
      <c r="U303" s="18"/>
    </row>
    <row r="304" spans="2:21" ht="12.75">
      <c r="B304" s="19"/>
      <c r="C304" s="20"/>
      <c r="D304" s="21" t="s">
        <v>129</v>
      </c>
      <c r="E304" s="22" t="s">
        <v>510</v>
      </c>
      <c r="F304" s="22" t="s">
        <v>958</v>
      </c>
      <c r="G304" s="22" t="s">
        <v>956</v>
      </c>
      <c r="H304" s="235" t="s">
        <v>350</v>
      </c>
      <c r="I304" s="287" t="str">
        <f t="shared" si="4"/>
        <v>330d xDrive (2993 cm³, 258 PS) 2015-____</v>
      </c>
      <c r="J304" s="236" t="s">
        <v>753</v>
      </c>
      <c r="K304" s="24" t="s">
        <v>623</v>
      </c>
      <c r="L304" s="247" t="s">
        <v>832</v>
      </c>
      <c r="M304" s="248">
        <v>4</v>
      </c>
      <c r="N304" s="258" t="s">
        <v>885</v>
      </c>
      <c r="O304" s="257">
        <v>2993</v>
      </c>
      <c r="P304" s="257">
        <v>190</v>
      </c>
      <c r="Q304" s="257">
        <v>258</v>
      </c>
      <c r="R304" s="257">
        <v>560</v>
      </c>
      <c r="S304" s="28"/>
      <c r="T304" s="267" t="s">
        <v>136</v>
      </c>
      <c r="U304" s="18"/>
    </row>
    <row r="305" spans="2:21" ht="12.75">
      <c r="B305" s="19"/>
      <c r="C305" s="20"/>
      <c r="D305" s="21" t="s">
        <v>129</v>
      </c>
      <c r="E305" s="22" t="s">
        <v>510</v>
      </c>
      <c r="F305" s="22" t="s">
        <v>958</v>
      </c>
      <c r="G305" s="22" t="s">
        <v>956</v>
      </c>
      <c r="H305" s="235" t="s">
        <v>351</v>
      </c>
      <c r="I305" s="287" t="str">
        <f t="shared" si="4"/>
        <v>335d xDrive (2993 cm³, 313 PS) 2013-2015</v>
      </c>
      <c r="J305" s="236" t="s">
        <v>740</v>
      </c>
      <c r="K305" s="24" t="s">
        <v>623</v>
      </c>
      <c r="L305" s="247" t="s">
        <v>832</v>
      </c>
      <c r="M305" s="248">
        <v>4</v>
      </c>
      <c r="N305" s="258" t="s">
        <v>885</v>
      </c>
      <c r="O305" s="257">
        <v>2993</v>
      </c>
      <c r="P305" s="257">
        <v>230</v>
      </c>
      <c r="Q305" s="257">
        <v>313</v>
      </c>
      <c r="R305" s="257">
        <v>630</v>
      </c>
      <c r="S305" s="28"/>
      <c r="T305" s="267" t="s">
        <v>136</v>
      </c>
      <c r="U305" s="18"/>
    </row>
    <row r="306" spans="2:21" ht="12.75">
      <c r="B306" s="19"/>
      <c r="C306" s="20"/>
      <c r="D306" s="21" t="s">
        <v>129</v>
      </c>
      <c r="E306" s="22" t="s">
        <v>510</v>
      </c>
      <c r="F306" s="22" t="s">
        <v>958</v>
      </c>
      <c r="G306" s="22" t="s">
        <v>956</v>
      </c>
      <c r="H306" s="235" t="s">
        <v>351</v>
      </c>
      <c r="I306" s="287" t="str">
        <f t="shared" si="4"/>
        <v>335d xDrive (2993 cm³, 313 PS) 2015-____</v>
      </c>
      <c r="J306" s="236" t="s">
        <v>753</v>
      </c>
      <c r="K306" s="24" t="s">
        <v>623</v>
      </c>
      <c r="L306" s="247" t="s">
        <v>832</v>
      </c>
      <c r="M306" s="248">
        <v>4</v>
      </c>
      <c r="N306" s="258" t="s">
        <v>885</v>
      </c>
      <c r="O306" s="257">
        <v>2993</v>
      </c>
      <c r="P306" s="257">
        <v>230</v>
      </c>
      <c r="Q306" s="257">
        <v>313</v>
      </c>
      <c r="R306" s="257">
        <v>630</v>
      </c>
      <c r="S306" s="28"/>
      <c r="T306" s="267" t="s">
        <v>136</v>
      </c>
      <c r="U306" s="18"/>
    </row>
    <row r="307" spans="2:21" ht="12.75">
      <c r="B307" s="19"/>
      <c r="C307" s="20"/>
      <c r="D307" s="21" t="s">
        <v>129</v>
      </c>
      <c r="E307" s="22" t="s">
        <v>510</v>
      </c>
      <c r="F307" s="22" t="s">
        <v>958</v>
      </c>
      <c r="G307" s="22" t="s">
        <v>956</v>
      </c>
      <c r="H307" s="235" t="s">
        <v>344</v>
      </c>
      <c r="I307" s="287" t="str">
        <f t="shared" si="4"/>
        <v>ActiveHybrid 3 (2979 cm³, 340 PS) 2012-2015</v>
      </c>
      <c r="J307" s="236" t="s">
        <v>739</v>
      </c>
      <c r="K307" s="24" t="s">
        <v>623</v>
      </c>
      <c r="L307" s="247" t="s">
        <v>832</v>
      </c>
      <c r="M307" s="248">
        <v>4</v>
      </c>
      <c r="N307" s="258" t="s">
        <v>842</v>
      </c>
      <c r="O307" s="257">
        <v>2979</v>
      </c>
      <c r="P307" s="257">
        <v>250</v>
      </c>
      <c r="Q307" s="257">
        <v>340</v>
      </c>
      <c r="R307" s="257">
        <v>450</v>
      </c>
      <c r="S307" s="28"/>
      <c r="T307" s="267" t="s">
        <v>644</v>
      </c>
      <c r="U307" s="18"/>
    </row>
    <row r="308" spans="2:21" ht="12.75">
      <c r="B308" s="19"/>
      <c r="C308" s="20"/>
      <c r="D308" s="21" t="s">
        <v>129</v>
      </c>
      <c r="E308" s="22" t="s">
        <v>510</v>
      </c>
      <c r="F308" s="22" t="s">
        <v>958</v>
      </c>
      <c r="G308" s="22" t="s">
        <v>957</v>
      </c>
      <c r="H308" s="235" t="s">
        <v>530</v>
      </c>
      <c r="I308" s="287" t="str">
        <f t="shared" si="4"/>
        <v>M3 (2979 cm³, 431 PS) 2014-2015</v>
      </c>
      <c r="J308" s="236" t="s">
        <v>453</v>
      </c>
      <c r="K308" s="24" t="s">
        <v>623</v>
      </c>
      <c r="L308" s="247" t="s">
        <v>832</v>
      </c>
      <c r="M308" s="248">
        <v>4</v>
      </c>
      <c r="N308" s="258" t="s">
        <v>885</v>
      </c>
      <c r="O308" s="257">
        <v>2979</v>
      </c>
      <c r="P308" s="257">
        <v>317</v>
      </c>
      <c r="Q308" s="257">
        <v>431</v>
      </c>
      <c r="R308" s="257">
        <v>550</v>
      </c>
      <c r="S308" s="257"/>
      <c r="T308" s="267" t="s">
        <v>385</v>
      </c>
      <c r="U308" s="18"/>
    </row>
    <row r="309" spans="2:21" ht="12.75">
      <c r="B309" s="19"/>
      <c r="C309" s="20"/>
      <c r="D309" s="21" t="s">
        <v>129</v>
      </c>
      <c r="E309" s="22" t="s">
        <v>510</v>
      </c>
      <c r="F309" s="22" t="s">
        <v>958</v>
      </c>
      <c r="G309" s="22" t="s">
        <v>957</v>
      </c>
      <c r="H309" s="235" t="s">
        <v>530</v>
      </c>
      <c r="I309" s="287" t="str">
        <f t="shared" si="4"/>
        <v>M3 (2979 cm³, 431 PS) 2015-____</v>
      </c>
      <c r="J309" s="236" t="s">
        <v>753</v>
      </c>
      <c r="K309" s="24" t="s">
        <v>623</v>
      </c>
      <c r="L309" s="247" t="s">
        <v>832</v>
      </c>
      <c r="M309" s="248">
        <v>4</v>
      </c>
      <c r="N309" s="258" t="s">
        <v>885</v>
      </c>
      <c r="O309" s="257">
        <v>2979</v>
      </c>
      <c r="P309" s="257">
        <v>317</v>
      </c>
      <c r="Q309" s="257">
        <v>431</v>
      </c>
      <c r="R309" s="257">
        <v>550</v>
      </c>
      <c r="S309" s="257"/>
      <c r="T309" s="267" t="s">
        <v>385</v>
      </c>
      <c r="U309" s="18"/>
    </row>
    <row r="310" spans="2:21" ht="12.75">
      <c r="B310" s="19"/>
      <c r="C310" s="20"/>
      <c r="D310" s="21" t="s">
        <v>129</v>
      </c>
      <c r="E310" s="22" t="s">
        <v>510</v>
      </c>
      <c r="F310" s="22" t="s">
        <v>958</v>
      </c>
      <c r="G310" s="22" t="s">
        <v>957</v>
      </c>
      <c r="H310" s="235" t="s">
        <v>609</v>
      </c>
      <c r="I310" s="287" t="str">
        <f t="shared" si="4"/>
        <v>M3 Competition Paket (2979 cm³, 450 PS) 2016-____</v>
      </c>
      <c r="J310" s="236" t="s">
        <v>655</v>
      </c>
      <c r="K310" s="24" t="s">
        <v>623</v>
      </c>
      <c r="L310" s="247" t="s">
        <v>832</v>
      </c>
      <c r="M310" s="248">
        <v>4</v>
      </c>
      <c r="N310" s="258" t="s">
        <v>885</v>
      </c>
      <c r="O310" s="257">
        <v>2979</v>
      </c>
      <c r="P310" s="257">
        <v>331</v>
      </c>
      <c r="Q310" s="257">
        <v>450</v>
      </c>
      <c r="R310" s="257">
        <v>550</v>
      </c>
      <c r="S310" s="257"/>
      <c r="T310" s="267" t="s">
        <v>385</v>
      </c>
      <c r="U310" s="18"/>
    </row>
    <row r="311" spans="2:21" ht="12.75">
      <c r="B311" s="19"/>
      <c r="C311" s="20"/>
      <c r="D311" s="39" t="s">
        <v>129</v>
      </c>
      <c r="E311" s="40" t="s">
        <v>510</v>
      </c>
      <c r="F311" s="40" t="s">
        <v>958</v>
      </c>
      <c r="G311" s="40" t="s">
        <v>352</v>
      </c>
      <c r="H311" s="242" t="s">
        <v>353</v>
      </c>
      <c r="I311" s="289" t="str">
        <f t="shared" si="4"/>
        <v>316i Touring (1598 cm³, 136 PS) 2013-2015</v>
      </c>
      <c r="J311" s="243" t="s">
        <v>740</v>
      </c>
      <c r="K311" s="41" t="s">
        <v>623</v>
      </c>
      <c r="L311" s="252" t="s">
        <v>757</v>
      </c>
      <c r="M311" s="253">
        <v>5</v>
      </c>
      <c r="N311" s="261" t="s">
        <v>631</v>
      </c>
      <c r="O311" s="262">
        <v>1598</v>
      </c>
      <c r="P311" s="262">
        <v>100</v>
      </c>
      <c r="Q311" s="262">
        <v>136</v>
      </c>
      <c r="R311" s="262">
        <v>220</v>
      </c>
      <c r="S311" s="46"/>
      <c r="T311" s="266" t="s">
        <v>385</v>
      </c>
      <c r="U311" s="18"/>
    </row>
    <row r="312" spans="2:21" ht="12.75">
      <c r="B312" s="19"/>
      <c r="C312" s="20"/>
      <c r="D312" s="21" t="s">
        <v>129</v>
      </c>
      <c r="E312" s="22" t="s">
        <v>510</v>
      </c>
      <c r="F312" s="22" t="s">
        <v>958</v>
      </c>
      <c r="G312" s="22" t="s">
        <v>352</v>
      </c>
      <c r="H312" s="235" t="s">
        <v>847</v>
      </c>
      <c r="I312" s="287" t="str">
        <f t="shared" si="4"/>
        <v>318i Touring (1499 cm³, 136 PS) 2015-____</v>
      </c>
      <c r="J312" s="236" t="s">
        <v>753</v>
      </c>
      <c r="K312" s="24" t="s">
        <v>623</v>
      </c>
      <c r="L312" s="247" t="s">
        <v>757</v>
      </c>
      <c r="M312" s="248">
        <v>5</v>
      </c>
      <c r="N312" s="258" t="s">
        <v>891</v>
      </c>
      <c r="O312" s="257">
        <v>1499</v>
      </c>
      <c r="P312" s="257">
        <v>100</v>
      </c>
      <c r="Q312" s="257">
        <v>136</v>
      </c>
      <c r="R312" s="257">
        <v>220</v>
      </c>
      <c r="S312" s="28"/>
      <c r="T312" s="267" t="s">
        <v>385</v>
      </c>
      <c r="U312" s="18"/>
    </row>
    <row r="313" spans="2:21" ht="12.75">
      <c r="B313" s="19"/>
      <c r="C313" s="20"/>
      <c r="D313" s="21" t="s">
        <v>129</v>
      </c>
      <c r="E313" s="22" t="s">
        <v>510</v>
      </c>
      <c r="F313" s="22" t="s">
        <v>958</v>
      </c>
      <c r="G313" s="22" t="s">
        <v>352</v>
      </c>
      <c r="H313" s="235" t="s">
        <v>354</v>
      </c>
      <c r="I313" s="287" t="str">
        <f t="shared" si="4"/>
        <v>320i Touring (1997 cm³, 184 PS) 2012-2015</v>
      </c>
      <c r="J313" s="236" t="s">
        <v>739</v>
      </c>
      <c r="K313" s="24" t="s">
        <v>623</v>
      </c>
      <c r="L313" s="247" t="s">
        <v>757</v>
      </c>
      <c r="M313" s="248">
        <v>5</v>
      </c>
      <c r="N313" s="258" t="s">
        <v>631</v>
      </c>
      <c r="O313" s="257">
        <v>1997</v>
      </c>
      <c r="P313" s="257">
        <v>135</v>
      </c>
      <c r="Q313" s="257">
        <v>184</v>
      </c>
      <c r="R313" s="257">
        <v>270</v>
      </c>
      <c r="S313" s="28"/>
      <c r="T313" s="267" t="s">
        <v>385</v>
      </c>
      <c r="U313" s="18"/>
    </row>
    <row r="314" spans="2:21" ht="12.75">
      <c r="B314" s="19"/>
      <c r="C314" s="20"/>
      <c r="D314" s="21" t="s">
        <v>129</v>
      </c>
      <c r="E314" s="22" t="s">
        <v>510</v>
      </c>
      <c r="F314" s="22" t="s">
        <v>958</v>
      </c>
      <c r="G314" s="22" t="s">
        <v>352</v>
      </c>
      <c r="H314" s="235" t="s">
        <v>850</v>
      </c>
      <c r="I314" s="287" t="str">
        <f t="shared" si="4"/>
        <v>320i Touring xDrive (1997 cm³, 184 PS) 2013-2015</v>
      </c>
      <c r="J314" s="236" t="s">
        <v>740</v>
      </c>
      <c r="K314" s="24" t="s">
        <v>623</v>
      </c>
      <c r="L314" s="247" t="s">
        <v>757</v>
      </c>
      <c r="M314" s="248">
        <v>5</v>
      </c>
      <c r="N314" s="258" t="s">
        <v>631</v>
      </c>
      <c r="O314" s="257">
        <v>1997</v>
      </c>
      <c r="P314" s="257">
        <v>135</v>
      </c>
      <c r="Q314" s="257">
        <v>184</v>
      </c>
      <c r="R314" s="257">
        <v>270</v>
      </c>
      <c r="S314" s="28"/>
      <c r="T314" s="267" t="s">
        <v>385</v>
      </c>
      <c r="U314" s="18"/>
    </row>
    <row r="315" spans="2:21" ht="12.75">
      <c r="B315" s="19"/>
      <c r="C315" s="20"/>
      <c r="D315" s="21" t="s">
        <v>129</v>
      </c>
      <c r="E315" s="22" t="s">
        <v>510</v>
      </c>
      <c r="F315" s="22" t="s">
        <v>958</v>
      </c>
      <c r="G315" s="22" t="s">
        <v>352</v>
      </c>
      <c r="H315" s="235" t="s">
        <v>354</v>
      </c>
      <c r="I315" s="287" t="str">
        <f t="shared" si="4"/>
        <v>320i Touring (1998 cm³, 184 PS) 2015-____</v>
      </c>
      <c r="J315" s="236" t="s">
        <v>753</v>
      </c>
      <c r="K315" s="24" t="s">
        <v>623</v>
      </c>
      <c r="L315" s="247" t="s">
        <v>757</v>
      </c>
      <c r="M315" s="248">
        <v>5</v>
      </c>
      <c r="N315" s="258" t="s">
        <v>631</v>
      </c>
      <c r="O315" s="257">
        <v>1998</v>
      </c>
      <c r="P315" s="257">
        <v>135</v>
      </c>
      <c r="Q315" s="257">
        <v>184</v>
      </c>
      <c r="R315" s="257">
        <v>290</v>
      </c>
      <c r="S315" s="28"/>
      <c r="T315" s="267" t="s">
        <v>385</v>
      </c>
      <c r="U315" s="18"/>
    </row>
    <row r="316" spans="2:21" ht="12.75">
      <c r="B316" s="19"/>
      <c r="C316" s="20"/>
      <c r="D316" s="21" t="s">
        <v>129</v>
      </c>
      <c r="E316" s="22" t="s">
        <v>510</v>
      </c>
      <c r="F316" s="22" t="s">
        <v>958</v>
      </c>
      <c r="G316" s="22" t="s">
        <v>352</v>
      </c>
      <c r="H316" s="235" t="s">
        <v>850</v>
      </c>
      <c r="I316" s="287" t="str">
        <f t="shared" si="4"/>
        <v>320i Touring xDrive (1998 cm³, 184 PS) 2015-____</v>
      </c>
      <c r="J316" s="236" t="s">
        <v>753</v>
      </c>
      <c r="K316" s="24" t="s">
        <v>623</v>
      </c>
      <c r="L316" s="247" t="s">
        <v>757</v>
      </c>
      <c r="M316" s="248">
        <v>5</v>
      </c>
      <c r="N316" s="258" t="s">
        <v>631</v>
      </c>
      <c r="O316" s="257">
        <v>1998</v>
      </c>
      <c r="P316" s="257">
        <v>135</v>
      </c>
      <c r="Q316" s="257">
        <v>184</v>
      </c>
      <c r="R316" s="257">
        <v>270</v>
      </c>
      <c r="S316" s="28"/>
      <c r="T316" s="267" t="s">
        <v>385</v>
      </c>
      <c r="U316" s="18"/>
    </row>
    <row r="317" spans="2:21" ht="12.75">
      <c r="B317" s="19"/>
      <c r="C317" s="20"/>
      <c r="D317" s="21" t="s">
        <v>129</v>
      </c>
      <c r="E317" s="22" t="s">
        <v>510</v>
      </c>
      <c r="F317" s="22" t="s">
        <v>958</v>
      </c>
      <c r="G317" s="22" t="s">
        <v>352</v>
      </c>
      <c r="H317" s="235" t="s">
        <v>355</v>
      </c>
      <c r="I317" s="287" t="str">
        <f t="shared" si="4"/>
        <v>328i Touring (1997 cm³, 245 PS) 2012-2015</v>
      </c>
      <c r="J317" s="236" t="s">
        <v>739</v>
      </c>
      <c r="K317" s="24" t="s">
        <v>623</v>
      </c>
      <c r="L317" s="247" t="s">
        <v>757</v>
      </c>
      <c r="M317" s="248">
        <v>5</v>
      </c>
      <c r="N317" s="258" t="s">
        <v>631</v>
      </c>
      <c r="O317" s="257">
        <v>1997</v>
      </c>
      <c r="P317" s="257">
        <v>180</v>
      </c>
      <c r="Q317" s="257">
        <v>245</v>
      </c>
      <c r="R317" s="257">
        <v>350</v>
      </c>
      <c r="S317" s="28"/>
      <c r="T317" s="267" t="s">
        <v>385</v>
      </c>
      <c r="U317" s="18"/>
    </row>
    <row r="318" spans="2:21" ht="12.75">
      <c r="B318" s="19"/>
      <c r="C318" s="20"/>
      <c r="D318" s="21" t="s">
        <v>129</v>
      </c>
      <c r="E318" s="22" t="s">
        <v>510</v>
      </c>
      <c r="F318" s="22" t="s">
        <v>958</v>
      </c>
      <c r="G318" s="22" t="s">
        <v>352</v>
      </c>
      <c r="H318" s="235" t="s">
        <v>858</v>
      </c>
      <c r="I318" s="287" t="str">
        <f t="shared" si="4"/>
        <v>328i Touring xDrive (1997 cm³, 245 PS) 2013-2015</v>
      </c>
      <c r="J318" s="236" t="s">
        <v>740</v>
      </c>
      <c r="K318" s="24" t="s">
        <v>623</v>
      </c>
      <c r="L318" s="247" t="s">
        <v>757</v>
      </c>
      <c r="M318" s="248">
        <v>5</v>
      </c>
      <c r="N318" s="258" t="s">
        <v>631</v>
      </c>
      <c r="O318" s="257">
        <v>1997</v>
      </c>
      <c r="P318" s="257">
        <v>180</v>
      </c>
      <c r="Q318" s="257">
        <v>245</v>
      </c>
      <c r="R318" s="257">
        <v>350</v>
      </c>
      <c r="S318" s="28"/>
      <c r="T318" s="267" t="s">
        <v>385</v>
      </c>
      <c r="U318" s="18"/>
    </row>
    <row r="319" spans="2:21" ht="12.75">
      <c r="B319" s="19"/>
      <c r="C319" s="20"/>
      <c r="D319" s="21" t="s">
        <v>129</v>
      </c>
      <c r="E319" s="22" t="s">
        <v>510</v>
      </c>
      <c r="F319" s="22" t="s">
        <v>958</v>
      </c>
      <c r="G319" s="22" t="s">
        <v>352</v>
      </c>
      <c r="H319" s="235" t="s">
        <v>848</v>
      </c>
      <c r="I319" s="287" t="str">
        <f t="shared" si="4"/>
        <v>330i Touring (1998 cm³, 252 PS) 2015-____</v>
      </c>
      <c r="J319" s="236" t="s">
        <v>753</v>
      </c>
      <c r="K319" s="24" t="s">
        <v>623</v>
      </c>
      <c r="L319" s="247" t="s">
        <v>757</v>
      </c>
      <c r="M319" s="248">
        <v>5</v>
      </c>
      <c r="N319" s="258" t="s">
        <v>631</v>
      </c>
      <c r="O319" s="257">
        <v>1998</v>
      </c>
      <c r="P319" s="257">
        <v>185</v>
      </c>
      <c r="Q319" s="257">
        <v>252</v>
      </c>
      <c r="R319" s="257">
        <v>350</v>
      </c>
      <c r="S319" s="28"/>
      <c r="T319" s="267" t="s">
        <v>385</v>
      </c>
      <c r="U319" s="18"/>
    </row>
    <row r="320" spans="2:21" ht="12.75">
      <c r="B320" s="19"/>
      <c r="C320" s="20"/>
      <c r="D320" s="21" t="s">
        <v>129</v>
      </c>
      <c r="E320" s="22" t="s">
        <v>510</v>
      </c>
      <c r="F320" s="22" t="s">
        <v>958</v>
      </c>
      <c r="G320" s="22" t="s">
        <v>352</v>
      </c>
      <c r="H320" s="235" t="s">
        <v>849</v>
      </c>
      <c r="I320" s="287" t="str">
        <f t="shared" si="4"/>
        <v>330i Touring xDrive (1998 cm³, 252 PS) 2015-____</v>
      </c>
      <c r="J320" s="236" t="s">
        <v>753</v>
      </c>
      <c r="K320" s="24" t="s">
        <v>623</v>
      </c>
      <c r="L320" s="247" t="s">
        <v>757</v>
      </c>
      <c r="M320" s="248">
        <v>5</v>
      </c>
      <c r="N320" s="258" t="s">
        <v>631</v>
      </c>
      <c r="O320" s="257">
        <v>1998</v>
      </c>
      <c r="P320" s="257">
        <v>185</v>
      </c>
      <c r="Q320" s="257">
        <v>252</v>
      </c>
      <c r="R320" s="257">
        <v>350</v>
      </c>
      <c r="S320" s="28"/>
      <c r="T320" s="267" t="s">
        <v>385</v>
      </c>
      <c r="U320" s="18"/>
    </row>
    <row r="321" spans="2:21" ht="12.75">
      <c r="B321" s="19"/>
      <c r="C321" s="20"/>
      <c r="D321" s="21" t="s">
        <v>129</v>
      </c>
      <c r="E321" s="22" t="s">
        <v>510</v>
      </c>
      <c r="F321" s="22" t="s">
        <v>958</v>
      </c>
      <c r="G321" s="22" t="s">
        <v>352</v>
      </c>
      <c r="H321" s="235" t="s">
        <v>356</v>
      </c>
      <c r="I321" s="287" t="str">
        <f t="shared" si="4"/>
        <v>335i Touring (2979 cm³, 306 PS) 2013-2015</v>
      </c>
      <c r="J321" s="236" t="s">
        <v>740</v>
      </c>
      <c r="K321" s="24" t="s">
        <v>623</v>
      </c>
      <c r="L321" s="247" t="s">
        <v>757</v>
      </c>
      <c r="M321" s="248">
        <v>5</v>
      </c>
      <c r="N321" s="258" t="s">
        <v>885</v>
      </c>
      <c r="O321" s="257">
        <v>2979</v>
      </c>
      <c r="P321" s="257">
        <v>225</v>
      </c>
      <c r="Q321" s="257">
        <v>306</v>
      </c>
      <c r="R321" s="257">
        <v>400</v>
      </c>
      <c r="S321" s="28"/>
      <c r="T321" s="267" t="s">
        <v>385</v>
      </c>
      <c r="U321" s="18"/>
    </row>
    <row r="322" spans="2:21" ht="12.75">
      <c r="B322" s="19"/>
      <c r="C322" s="20"/>
      <c r="D322" s="21" t="s">
        <v>129</v>
      </c>
      <c r="E322" s="22" t="s">
        <v>510</v>
      </c>
      <c r="F322" s="22" t="s">
        <v>958</v>
      </c>
      <c r="G322" s="22" t="s">
        <v>352</v>
      </c>
      <c r="H322" s="235" t="s">
        <v>859</v>
      </c>
      <c r="I322" s="287" t="str">
        <f t="shared" si="4"/>
        <v>335i Touring xDrive (2979 cm³, 306 PS) 2013-2015</v>
      </c>
      <c r="J322" s="236" t="s">
        <v>740</v>
      </c>
      <c r="K322" s="24" t="s">
        <v>623</v>
      </c>
      <c r="L322" s="247" t="s">
        <v>757</v>
      </c>
      <c r="M322" s="248">
        <v>5</v>
      </c>
      <c r="N322" s="258" t="s">
        <v>885</v>
      </c>
      <c r="O322" s="257">
        <v>2979</v>
      </c>
      <c r="P322" s="257">
        <v>225</v>
      </c>
      <c r="Q322" s="257">
        <v>306</v>
      </c>
      <c r="R322" s="257">
        <v>400</v>
      </c>
      <c r="S322" s="28"/>
      <c r="T322" s="267" t="s">
        <v>385</v>
      </c>
      <c r="U322" s="18"/>
    </row>
    <row r="323" spans="2:21" ht="12.75">
      <c r="B323" s="19"/>
      <c r="C323" s="20"/>
      <c r="D323" s="21" t="s">
        <v>129</v>
      </c>
      <c r="E323" s="22" t="s">
        <v>510</v>
      </c>
      <c r="F323" s="22" t="s">
        <v>958</v>
      </c>
      <c r="G323" s="22" t="s">
        <v>352</v>
      </c>
      <c r="H323" s="235" t="s">
        <v>851</v>
      </c>
      <c r="I323" s="287" t="str">
        <f t="shared" si="4"/>
        <v>340i Touring (2998 cm³, 326 PS) 2015-____</v>
      </c>
      <c r="J323" s="236" t="s">
        <v>753</v>
      </c>
      <c r="K323" s="24" t="s">
        <v>623</v>
      </c>
      <c r="L323" s="247" t="s">
        <v>757</v>
      </c>
      <c r="M323" s="248">
        <v>5</v>
      </c>
      <c r="N323" s="258" t="s">
        <v>885</v>
      </c>
      <c r="O323" s="257">
        <v>2998</v>
      </c>
      <c r="P323" s="257">
        <v>240</v>
      </c>
      <c r="Q323" s="257">
        <v>326</v>
      </c>
      <c r="R323" s="257">
        <v>450</v>
      </c>
      <c r="S323" s="28"/>
      <c r="T323" s="267" t="s">
        <v>385</v>
      </c>
      <c r="U323" s="18"/>
    </row>
    <row r="324" spans="2:21" ht="12.75">
      <c r="B324" s="19"/>
      <c r="C324" s="20"/>
      <c r="D324" s="21" t="s">
        <v>129</v>
      </c>
      <c r="E324" s="22" t="s">
        <v>510</v>
      </c>
      <c r="F324" s="22" t="s">
        <v>958</v>
      </c>
      <c r="G324" s="22" t="s">
        <v>352</v>
      </c>
      <c r="H324" s="235" t="s">
        <v>852</v>
      </c>
      <c r="I324" s="287" t="str">
        <f t="shared" si="4"/>
        <v>340i Touring xDrive (2998 cm³, 326 PS) 2015-____</v>
      </c>
      <c r="J324" s="236" t="s">
        <v>753</v>
      </c>
      <c r="K324" s="24" t="s">
        <v>623</v>
      </c>
      <c r="L324" s="247" t="s">
        <v>757</v>
      </c>
      <c r="M324" s="248">
        <v>5</v>
      </c>
      <c r="N324" s="258" t="s">
        <v>885</v>
      </c>
      <c r="O324" s="257">
        <v>2998</v>
      </c>
      <c r="P324" s="257">
        <v>240</v>
      </c>
      <c r="Q324" s="257">
        <v>326</v>
      </c>
      <c r="R324" s="257">
        <v>450</v>
      </c>
      <c r="S324" s="28"/>
      <c r="T324" s="267" t="s">
        <v>385</v>
      </c>
      <c r="U324" s="18"/>
    </row>
    <row r="325" spans="2:21" ht="12.75">
      <c r="B325" s="19"/>
      <c r="C325" s="20"/>
      <c r="D325" s="21" t="s">
        <v>129</v>
      </c>
      <c r="E325" s="22" t="s">
        <v>510</v>
      </c>
      <c r="F325" s="22" t="s">
        <v>958</v>
      </c>
      <c r="G325" s="22" t="s">
        <v>352</v>
      </c>
      <c r="H325" s="235" t="s">
        <v>357</v>
      </c>
      <c r="I325" s="287" t="str">
        <f t="shared" si="4"/>
        <v>316d Touring (1995 cm³, 116 PS) 2012-2015</v>
      </c>
      <c r="J325" s="236" t="s">
        <v>739</v>
      </c>
      <c r="K325" s="24" t="s">
        <v>623</v>
      </c>
      <c r="L325" s="247" t="s">
        <v>757</v>
      </c>
      <c r="M325" s="248">
        <v>5</v>
      </c>
      <c r="N325" s="258" t="s">
        <v>631</v>
      </c>
      <c r="O325" s="257">
        <v>1995</v>
      </c>
      <c r="P325" s="257">
        <v>85</v>
      </c>
      <c r="Q325" s="257">
        <v>116</v>
      </c>
      <c r="R325" s="257">
        <v>260</v>
      </c>
      <c r="S325" s="28"/>
      <c r="T325" s="267" t="s">
        <v>136</v>
      </c>
      <c r="U325" s="18"/>
    </row>
    <row r="326" spans="2:21" ht="12.75">
      <c r="B326" s="19"/>
      <c r="C326" s="20"/>
      <c r="D326" s="21" t="s">
        <v>129</v>
      </c>
      <c r="E326" s="22" t="s">
        <v>510</v>
      </c>
      <c r="F326" s="22" t="s">
        <v>958</v>
      </c>
      <c r="G326" s="22" t="s">
        <v>352</v>
      </c>
      <c r="H326" s="235" t="s">
        <v>357</v>
      </c>
      <c r="I326" s="287" t="str">
        <f t="shared" si="4"/>
        <v>316d Touring (1995 cm³, 116 PS) 2015-____</v>
      </c>
      <c r="J326" s="236" t="s">
        <v>753</v>
      </c>
      <c r="K326" s="24" t="s">
        <v>623</v>
      </c>
      <c r="L326" s="247" t="s">
        <v>757</v>
      </c>
      <c r="M326" s="248">
        <v>5</v>
      </c>
      <c r="N326" s="258" t="s">
        <v>631</v>
      </c>
      <c r="O326" s="257">
        <v>1995</v>
      </c>
      <c r="P326" s="257">
        <v>85</v>
      </c>
      <c r="Q326" s="257">
        <v>116</v>
      </c>
      <c r="R326" s="257">
        <v>270</v>
      </c>
      <c r="S326" s="28"/>
      <c r="T326" s="267" t="s">
        <v>136</v>
      </c>
      <c r="U326" s="18"/>
    </row>
    <row r="327" spans="2:21" ht="12.75">
      <c r="B327" s="19"/>
      <c r="C327" s="20"/>
      <c r="D327" s="21" t="s">
        <v>129</v>
      </c>
      <c r="E327" s="22" t="s">
        <v>510</v>
      </c>
      <c r="F327" s="22" t="s">
        <v>958</v>
      </c>
      <c r="G327" s="22" t="s">
        <v>352</v>
      </c>
      <c r="H327" s="235" t="s">
        <v>358</v>
      </c>
      <c r="I327" s="287" t="str">
        <f t="shared" si="4"/>
        <v>318d Touring (1995 cm³, 143 PS) 2012-2015</v>
      </c>
      <c r="J327" s="236" t="s">
        <v>739</v>
      </c>
      <c r="K327" s="24" t="s">
        <v>623</v>
      </c>
      <c r="L327" s="247" t="s">
        <v>757</v>
      </c>
      <c r="M327" s="248">
        <v>5</v>
      </c>
      <c r="N327" s="258" t="s">
        <v>631</v>
      </c>
      <c r="O327" s="257">
        <v>1995</v>
      </c>
      <c r="P327" s="257">
        <v>105</v>
      </c>
      <c r="Q327" s="257">
        <v>143</v>
      </c>
      <c r="R327" s="257">
        <v>320</v>
      </c>
      <c r="S327" s="28"/>
      <c r="T327" s="267" t="s">
        <v>136</v>
      </c>
      <c r="U327" s="18"/>
    </row>
    <row r="328" spans="2:21" ht="12.75">
      <c r="B328" s="19"/>
      <c r="C328" s="20"/>
      <c r="D328" s="21" t="s">
        <v>129</v>
      </c>
      <c r="E328" s="22" t="s">
        <v>510</v>
      </c>
      <c r="F328" s="22" t="s">
        <v>958</v>
      </c>
      <c r="G328" s="22" t="s">
        <v>352</v>
      </c>
      <c r="H328" s="235" t="s">
        <v>860</v>
      </c>
      <c r="I328" s="287" t="str">
        <f t="shared" si="4"/>
        <v>318d Touring BluePerformance (1995 cm³, 143 PS) 2014-2015</v>
      </c>
      <c r="J328" s="236" t="s">
        <v>453</v>
      </c>
      <c r="K328" s="24" t="s">
        <v>623</v>
      </c>
      <c r="L328" s="247" t="s">
        <v>757</v>
      </c>
      <c r="M328" s="248">
        <v>5</v>
      </c>
      <c r="N328" s="258" t="s">
        <v>631</v>
      </c>
      <c r="O328" s="257">
        <v>1995</v>
      </c>
      <c r="P328" s="257">
        <v>105</v>
      </c>
      <c r="Q328" s="257">
        <v>143</v>
      </c>
      <c r="R328" s="257">
        <v>320</v>
      </c>
      <c r="S328" s="28"/>
      <c r="T328" s="267" t="s">
        <v>136</v>
      </c>
      <c r="U328" s="18"/>
    </row>
    <row r="329" spans="2:21" ht="12.75">
      <c r="B329" s="19"/>
      <c r="C329" s="20"/>
      <c r="D329" s="21" t="s">
        <v>129</v>
      </c>
      <c r="E329" s="22" t="s">
        <v>510</v>
      </c>
      <c r="F329" s="22" t="s">
        <v>958</v>
      </c>
      <c r="G329" s="22" t="s">
        <v>352</v>
      </c>
      <c r="H329" s="235" t="s">
        <v>358</v>
      </c>
      <c r="I329" s="287" t="str">
        <f t="shared" si="4"/>
        <v>318d Touring (1995 cm³, 150 PS) 2015-____</v>
      </c>
      <c r="J329" s="236" t="s">
        <v>753</v>
      </c>
      <c r="K329" s="24" t="s">
        <v>623</v>
      </c>
      <c r="L329" s="247" t="s">
        <v>757</v>
      </c>
      <c r="M329" s="248">
        <v>5</v>
      </c>
      <c r="N329" s="258" t="s">
        <v>631</v>
      </c>
      <c r="O329" s="257">
        <v>1995</v>
      </c>
      <c r="P329" s="257">
        <v>110</v>
      </c>
      <c r="Q329" s="257">
        <v>150</v>
      </c>
      <c r="R329" s="257">
        <v>320</v>
      </c>
      <c r="S329" s="28"/>
      <c r="T329" s="267" t="s">
        <v>136</v>
      </c>
      <c r="U329" s="18"/>
    </row>
    <row r="330" spans="2:21" ht="12.75">
      <c r="B330" s="19"/>
      <c r="C330" s="20"/>
      <c r="D330" s="21" t="s">
        <v>129</v>
      </c>
      <c r="E330" s="22" t="s">
        <v>510</v>
      </c>
      <c r="F330" s="22" t="s">
        <v>958</v>
      </c>
      <c r="G330" s="22" t="s">
        <v>352</v>
      </c>
      <c r="H330" s="235" t="s">
        <v>853</v>
      </c>
      <c r="I330" s="287" t="str">
        <f t="shared" si="4"/>
        <v>318d Touring xDrive (1995 cm³, 150 PS) 2015-____</v>
      </c>
      <c r="J330" s="236" t="s">
        <v>753</v>
      </c>
      <c r="K330" s="24" t="s">
        <v>623</v>
      </c>
      <c r="L330" s="247" t="s">
        <v>757</v>
      </c>
      <c r="M330" s="248">
        <v>5</v>
      </c>
      <c r="N330" s="258" t="s">
        <v>631</v>
      </c>
      <c r="O330" s="257">
        <v>1995</v>
      </c>
      <c r="P330" s="257">
        <v>110</v>
      </c>
      <c r="Q330" s="257">
        <v>150</v>
      </c>
      <c r="R330" s="257">
        <v>320</v>
      </c>
      <c r="S330" s="28"/>
      <c r="T330" s="267" t="s">
        <v>136</v>
      </c>
      <c r="U330" s="18"/>
    </row>
    <row r="331" spans="2:21" ht="12.75">
      <c r="B331" s="19"/>
      <c r="C331" s="20"/>
      <c r="D331" s="21" t="s">
        <v>129</v>
      </c>
      <c r="E331" s="22" t="s">
        <v>510</v>
      </c>
      <c r="F331" s="22" t="s">
        <v>958</v>
      </c>
      <c r="G331" s="22" t="s">
        <v>352</v>
      </c>
      <c r="H331" s="235" t="s">
        <v>854</v>
      </c>
      <c r="I331" s="287" t="str">
        <f t="shared" si="4"/>
        <v>320d Touring EfficientDynamics Edition (1995 cm³, 163 PS) 2013-2015</v>
      </c>
      <c r="J331" s="236" t="s">
        <v>740</v>
      </c>
      <c r="K331" s="24" t="s">
        <v>623</v>
      </c>
      <c r="L331" s="247" t="s">
        <v>757</v>
      </c>
      <c r="M331" s="248">
        <v>5</v>
      </c>
      <c r="N331" s="258" t="s">
        <v>631</v>
      </c>
      <c r="O331" s="257">
        <v>1995</v>
      </c>
      <c r="P331" s="257">
        <v>120</v>
      </c>
      <c r="Q331" s="257">
        <v>163</v>
      </c>
      <c r="R331" s="257">
        <v>380</v>
      </c>
      <c r="S331" s="28"/>
      <c r="T331" s="267" t="s">
        <v>136</v>
      </c>
      <c r="U331" s="18"/>
    </row>
    <row r="332" spans="2:21" ht="12.75">
      <c r="B332" s="19"/>
      <c r="C332" s="20"/>
      <c r="D332" s="21" t="s">
        <v>129</v>
      </c>
      <c r="E332" s="22" t="s">
        <v>510</v>
      </c>
      <c r="F332" s="22" t="s">
        <v>958</v>
      </c>
      <c r="G332" s="22" t="s">
        <v>352</v>
      </c>
      <c r="H332" s="235" t="s">
        <v>359</v>
      </c>
      <c r="I332" s="287" t="str">
        <f t="shared" si="4"/>
        <v>320d Touring (1995 cm³, 184 PS) 2012-2015</v>
      </c>
      <c r="J332" s="236" t="s">
        <v>739</v>
      </c>
      <c r="K332" s="24" t="s">
        <v>623</v>
      </c>
      <c r="L332" s="247" t="s">
        <v>757</v>
      </c>
      <c r="M332" s="248">
        <v>5</v>
      </c>
      <c r="N332" s="258" t="s">
        <v>631</v>
      </c>
      <c r="O332" s="257">
        <v>1995</v>
      </c>
      <c r="P332" s="257">
        <v>135</v>
      </c>
      <c r="Q332" s="257">
        <v>184</v>
      </c>
      <c r="R332" s="257">
        <v>380</v>
      </c>
      <c r="S332" s="28"/>
      <c r="T332" s="267" t="s">
        <v>136</v>
      </c>
      <c r="U332" s="18"/>
    </row>
    <row r="333" spans="2:21" ht="12.75">
      <c r="B333" s="19"/>
      <c r="C333" s="20"/>
      <c r="D333" s="21" t="s">
        <v>129</v>
      </c>
      <c r="E333" s="22" t="s">
        <v>510</v>
      </c>
      <c r="F333" s="22" t="s">
        <v>958</v>
      </c>
      <c r="G333" s="22" t="s">
        <v>352</v>
      </c>
      <c r="H333" s="235" t="s">
        <v>861</v>
      </c>
      <c r="I333" s="287" t="str">
        <f t="shared" si="4"/>
        <v>320d Touring BluePerformance (1995 cm³, 184 PS) 2012-2015</v>
      </c>
      <c r="J333" s="236" t="s">
        <v>739</v>
      </c>
      <c r="K333" s="24" t="s">
        <v>623</v>
      </c>
      <c r="L333" s="247" t="s">
        <v>757</v>
      </c>
      <c r="M333" s="248">
        <v>5</v>
      </c>
      <c r="N333" s="258" t="s">
        <v>631</v>
      </c>
      <c r="O333" s="257">
        <v>1995</v>
      </c>
      <c r="P333" s="257">
        <v>135</v>
      </c>
      <c r="Q333" s="257">
        <v>184</v>
      </c>
      <c r="R333" s="257">
        <v>380</v>
      </c>
      <c r="S333" s="28"/>
      <c r="T333" s="267" t="s">
        <v>136</v>
      </c>
      <c r="U333" s="18"/>
    </row>
    <row r="334" spans="2:21" ht="12.75">
      <c r="B334" s="19"/>
      <c r="C334" s="20"/>
      <c r="D334" s="21" t="s">
        <v>129</v>
      </c>
      <c r="E334" s="22" t="s">
        <v>510</v>
      </c>
      <c r="F334" s="22" t="s">
        <v>958</v>
      </c>
      <c r="G334" s="22" t="s">
        <v>352</v>
      </c>
      <c r="H334" s="235" t="s">
        <v>855</v>
      </c>
      <c r="I334" s="287" t="str">
        <f aca="true" t="shared" si="5" ref="I334:I397">H334&amp;" ("&amp;O334&amp;" cm³, "&amp;Q334&amp;" PS) "&amp;J334</f>
        <v>320d Touring xDrive (1995 cm³, 184 PS) 2013-2015</v>
      </c>
      <c r="J334" s="236" t="s">
        <v>740</v>
      </c>
      <c r="K334" s="24" t="s">
        <v>623</v>
      </c>
      <c r="L334" s="247" t="s">
        <v>757</v>
      </c>
      <c r="M334" s="248">
        <v>5</v>
      </c>
      <c r="N334" s="258" t="s">
        <v>631</v>
      </c>
      <c r="O334" s="257">
        <v>1995</v>
      </c>
      <c r="P334" s="257">
        <v>135</v>
      </c>
      <c r="Q334" s="257">
        <v>184</v>
      </c>
      <c r="R334" s="257">
        <v>380</v>
      </c>
      <c r="S334" s="28"/>
      <c r="T334" s="267" t="s">
        <v>136</v>
      </c>
      <c r="U334" s="18"/>
    </row>
    <row r="335" spans="2:21" ht="12.75">
      <c r="B335" s="19"/>
      <c r="C335" s="20"/>
      <c r="D335" s="21" t="s">
        <v>129</v>
      </c>
      <c r="E335" s="22" t="s">
        <v>510</v>
      </c>
      <c r="F335" s="22" t="s">
        <v>958</v>
      </c>
      <c r="G335" s="22" t="s">
        <v>352</v>
      </c>
      <c r="H335" s="235" t="s">
        <v>854</v>
      </c>
      <c r="I335" s="287" t="str">
        <f t="shared" si="5"/>
        <v>320d Touring EfficientDynamics Edition (1995 cm³, 163 PS) 2015-____</v>
      </c>
      <c r="J335" s="236" t="s">
        <v>753</v>
      </c>
      <c r="K335" s="24" t="s">
        <v>623</v>
      </c>
      <c r="L335" s="247" t="s">
        <v>757</v>
      </c>
      <c r="M335" s="248">
        <v>5</v>
      </c>
      <c r="N335" s="258" t="s">
        <v>631</v>
      </c>
      <c r="O335" s="257">
        <v>1995</v>
      </c>
      <c r="P335" s="257">
        <v>120</v>
      </c>
      <c r="Q335" s="257">
        <v>163</v>
      </c>
      <c r="R335" s="257">
        <v>400</v>
      </c>
      <c r="S335" s="28"/>
      <c r="T335" s="267" t="s">
        <v>136</v>
      </c>
      <c r="U335" s="18"/>
    </row>
    <row r="336" spans="2:21" ht="12.75">
      <c r="B336" s="19"/>
      <c r="C336" s="20"/>
      <c r="D336" s="21" t="s">
        <v>129</v>
      </c>
      <c r="E336" s="22" t="s">
        <v>510</v>
      </c>
      <c r="F336" s="22" t="s">
        <v>958</v>
      </c>
      <c r="G336" s="22" t="s">
        <v>352</v>
      </c>
      <c r="H336" s="235" t="s">
        <v>359</v>
      </c>
      <c r="I336" s="287" t="str">
        <f t="shared" si="5"/>
        <v>320d Touring (1995 cm³, 190 PS) 2015-____</v>
      </c>
      <c r="J336" s="236" t="s">
        <v>753</v>
      </c>
      <c r="K336" s="24" t="s">
        <v>623</v>
      </c>
      <c r="L336" s="247" t="s">
        <v>757</v>
      </c>
      <c r="M336" s="248">
        <v>5</v>
      </c>
      <c r="N336" s="258" t="s">
        <v>631</v>
      </c>
      <c r="O336" s="257">
        <v>1995</v>
      </c>
      <c r="P336" s="257">
        <v>140</v>
      </c>
      <c r="Q336" s="257">
        <v>190</v>
      </c>
      <c r="R336" s="257">
        <v>400</v>
      </c>
      <c r="S336" s="28"/>
      <c r="T336" s="267" t="s">
        <v>136</v>
      </c>
      <c r="U336" s="18"/>
    </row>
    <row r="337" spans="2:21" ht="12.75">
      <c r="B337" s="19"/>
      <c r="C337" s="20"/>
      <c r="D337" s="21" t="s">
        <v>129</v>
      </c>
      <c r="E337" s="22" t="s">
        <v>510</v>
      </c>
      <c r="F337" s="22" t="s">
        <v>958</v>
      </c>
      <c r="G337" s="22" t="s">
        <v>352</v>
      </c>
      <c r="H337" s="235" t="s">
        <v>855</v>
      </c>
      <c r="I337" s="287" t="str">
        <f t="shared" si="5"/>
        <v>320d Touring xDrive (1995 cm³, 190 PS) 2015-____</v>
      </c>
      <c r="J337" s="236" t="s">
        <v>753</v>
      </c>
      <c r="K337" s="24" t="s">
        <v>623</v>
      </c>
      <c r="L337" s="247" t="s">
        <v>757</v>
      </c>
      <c r="M337" s="248">
        <v>5</v>
      </c>
      <c r="N337" s="258" t="s">
        <v>631</v>
      </c>
      <c r="O337" s="257">
        <v>1995</v>
      </c>
      <c r="P337" s="257">
        <v>140</v>
      </c>
      <c r="Q337" s="257">
        <v>190</v>
      </c>
      <c r="R337" s="257">
        <v>400</v>
      </c>
      <c r="S337" s="28"/>
      <c r="T337" s="267" t="s">
        <v>136</v>
      </c>
      <c r="U337" s="18"/>
    </row>
    <row r="338" spans="2:21" ht="12.75">
      <c r="B338" s="19"/>
      <c r="C338" s="20"/>
      <c r="D338" s="21" t="s">
        <v>129</v>
      </c>
      <c r="E338" s="22" t="s">
        <v>510</v>
      </c>
      <c r="F338" s="22" t="s">
        <v>958</v>
      </c>
      <c r="G338" s="22" t="s">
        <v>352</v>
      </c>
      <c r="H338" s="235" t="s">
        <v>360</v>
      </c>
      <c r="I338" s="287" t="str">
        <f t="shared" si="5"/>
        <v>325d Touring (1995 cm³, 218 PS) 2013-2015</v>
      </c>
      <c r="J338" s="236" t="s">
        <v>740</v>
      </c>
      <c r="K338" s="24" t="s">
        <v>623</v>
      </c>
      <c r="L338" s="247" t="s">
        <v>757</v>
      </c>
      <c r="M338" s="248">
        <v>5</v>
      </c>
      <c r="N338" s="258" t="s">
        <v>631</v>
      </c>
      <c r="O338" s="257">
        <v>1995</v>
      </c>
      <c r="P338" s="257">
        <v>160</v>
      </c>
      <c r="Q338" s="257">
        <v>218</v>
      </c>
      <c r="R338" s="257">
        <v>450</v>
      </c>
      <c r="S338" s="28"/>
      <c r="T338" s="267" t="s">
        <v>136</v>
      </c>
      <c r="U338" s="18"/>
    </row>
    <row r="339" spans="2:21" ht="12.75">
      <c r="B339" s="19"/>
      <c r="C339" s="20"/>
      <c r="D339" s="21" t="s">
        <v>129</v>
      </c>
      <c r="E339" s="22" t="s">
        <v>510</v>
      </c>
      <c r="F339" s="22" t="s">
        <v>958</v>
      </c>
      <c r="G339" s="22" t="s">
        <v>352</v>
      </c>
      <c r="H339" s="235" t="s">
        <v>360</v>
      </c>
      <c r="I339" s="287" t="str">
        <f t="shared" si="5"/>
        <v>325d Touring (1995 cm³, 218 PS) 2015-2016</v>
      </c>
      <c r="J339" s="236" t="s">
        <v>149</v>
      </c>
      <c r="K339" s="24" t="s">
        <v>623</v>
      </c>
      <c r="L339" s="247" t="s">
        <v>757</v>
      </c>
      <c r="M339" s="248">
        <v>5</v>
      </c>
      <c r="N339" s="258" t="s">
        <v>631</v>
      </c>
      <c r="O339" s="257">
        <v>1995</v>
      </c>
      <c r="P339" s="257">
        <v>160</v>
      </c>
      <c r="Q339" s="257">
        <v>218</v>
      </c>
      <c r="R339" s="257">
        <v>450</v>
      </c>
      <c r="S339" s="28"/>
      <c r="T339" s="267" t="s">
        <v>136</v>
      </c>
      <c r="U339" s="18"/>
    </row>
    <row r="340" spans="2:21" ht="12.75">
      <c r="B340" s="19"/>
      <c r="C340" s="20"/>
      <c r="D340" s="21" t="s">
        <v>129</v>
      </c>
      <c r="E340" s="22" t="s">
        <v>510</v>
      </c>
      <c r="F340" s="22" t="s">
        <v>958</v>
      </c>
      <c r="G340" s="22" t="s">
        <v>352</v>
      </c>
      <c r="H340" s="235" t="s">
        <v>360</v>
      </c>
      <c r="I340" s="287" t="str">
        <f t="shared" si="5"/>
        <v>325d Touring (1995 cm³, 224 PS) 2016-____</v>
      </c>
      <c r="J340" s="236" t="s">
        <v>655</v>
      </c>
      <c r="K340" s="24" t="s">
        <v>623</v>
      </c>
      <c r="L340" s="247" t="s">
        <v>757</v>
      </c>
      <c r="M340" s="248">
        <v>5</v>
      </c>
      <c r="N340" s="258" t="s">
        <v>631</v>
      </c>
      <c r="O340" s="257">
        <v>1995</v>
      </c>
      <c r="P340" s="257">
        <v>165</v>
      </c>
      <c r="Q340" s="257">
        <v>224</v>
      </c>
      <c r="R340" s="257">
        <v>450</v>
      </c>
      <c r="S340" s="28"/>
      <c r="T340" s="267" t="s">
        <v>136</v>
      </c>
      <c r="U340" s="18"/>
    </row>
    <row r="341" spans="2:21" ht="12.75">
      <c r="B341" s="19"/>
      <c r="C341" s="20"/>
      <c r="D341" s="21" t="s">
        <v>129</v>
      </c>
      <c r="E341" s="22" t="s">
        <v>510</v>
      </c>
      <c r="F341" s="22" t="s">
        <v>958</v>
      </c>
      <c r="G341" s="22" t="s">
        <v>352</v>
      </c>
      <c r="H341" s="235" t="s">
        <v>94</v>
      </c>
      <c r="I341" s="287" t="str">
        <f t="shared" si="5"/>
        <v>330d Touring (2993 cm³, 258 PS) 2012-2015</v>
      </c>
      <c r="J341" s="236" t="s">
        <v>739</v>
      </c>
      <c r="K341" s="24" t="s">
        <v>623</v>
      </c>
      <c r="L341" s="247" t="s">
        <v>757</v>
      </c>
      <c r="M341" s="248">
        <v>5</v>
      </c>
      <c r="N341" s="258" t="s">
        <v>885</v>
      </c>
      <c r="O341" s="257">
        <v>2993</v>
      </c>
      <c r="P341" s="257">
        <v>190</v>
      </c>
      <c r="Q341" s="257">
        <v>258</v>
      </c>
      <c r="R341" s="257">
        <v>560</v>
      </c>
      <c r="S341" s="28"/>
      <c r="T341" s="267" t="s">
        <v>136</v>
      </c>
      <c r="U341" s="18"/>
    </row>
    <row r="342" spans="2:21" ht="12.75">
      <c r="B342" s="19"/>
      <c r="C342" s="20"/>
      <c r="D342" s="21" t="s">
        <v>129</v>
      </c>
      <c r="E342" s="22" t="s">
        <v>510</v>
      </c>
      <c r="F342" s="22" t="s">
        <v>958</v>
      </c>
      <c r="G342" s="22" t="s">
        <v>352</v>
      </c>
      <c r="H342" s="235" t="s">
        <v>862</v>
      </c>
      <c r="I342" s="287" t="str">
        <f t="shared" si="5"/>
        <v>330d Touring BluePerformance (2993 cm³, 258 PS) 2013-2015</v>
      </c>
      <c r="J342" s="236" t="s">
        <v>740</v>
      </c>
      <c r="K342" s="24" t="s">
        <v>623</v>
      </c>
      <c r="L342" s="247" t="s">
        <v>757</v>
      </c>
      <c r="M342" s="248">
        <v>5</v>
      </c>
      <c r="N342" s="258" t="s">
        <v>885</v>
      </c>
      <c r="O342" s="257">
        <v>2993</v>
      </c>
      <c r="P342" s="257">
        <v>190</v>
      </c>
      <c r="Q342" s="257">
        <v>258</v>
      </c>
      <c r="R342" s="257">
        <v>560</v>
      </c>
      <c r="S342" s="28"/>
      <c r="T342" s="267" t="s">
        <v>136</v>
      </c>
      <c r="U342" s="18"/>
    </row>
    <row r="343" spans="2:21" ht="12.75">
      <c r="B343" s="19"/>
      <c r="C343" s="20"/>
      <c r="D343" s="21" t="s">
        <v>129</v>
      </c>
      <c r="E343" s="22" t="s">
        <v>510</v>
      </c>
      <c r="F343" s="22" t="s">
        <v>958</v>
      </c>
      <c r="G343" s="22" t="s">
        <v>352</v>
      </c>
      <c r="H343" s="235" t="s">
        <v>857</v>
      </c>
      <c r="I343" s="287" t="str">
        <f t="shared" si="5"/>
        <v>330d Touring xDrive (2993 cm³, 258 PS) 2013-2015</v>
      </c>
      <c r="J343" s="236" t="s">
        <v>740</v>
      </c>
      <c r="K343" s="24" t="s">
        <v>623</v>
      </c>
      <c r="L343" s="247" t="s">
        <v>757</v>
      </c>
      <c r="M343" s="248">
        <v>5</v>
      </c>
      <c r="N343" s="258" t="s">
        <v>885</v>
      </c>
      <c r="O343" s="257">
        <v>2993</v>
      </c>
      <c r="P343" s="257">
        <v>190</v>
      </c>
      <c r="Q343" s="257">
        <v>258</v>
      </c>
      <c r="R343" s="257">
        <v>560</v>
      </c>
      <c r="S343" s="28"/>
      <c r="T343" s="267" t="s">
        <v>136</v>
      </c>
      <c r="U343" s="18"/>
    </row>
    <row r="344" spans="2:21" ht="12.75">
      <c r="B344" s="19"/>
      <c r="C344" s="20"/>
      <c r="D344" s="21" t="s">
        <v>129</v>
      </c>
      <c r="E344" s="22" t="s">
        <v>510</v>
      </c>
      <c r="F344" s="22" t="s">
        <v>958</v>
      </c>
      <c r="G344" s="22" t="s">
        <v>352</v>
      </c>
      <c r="H344" s="235" t="s">
        <v>863</v>
      </c>
      <c r="I344" s="287" t="str">
        <f t="shared" si="5"/>
        <v>330d Touring BluePerformance xDrive (2993 cm³, 258 PS) 2013-2015</v>
      </c>
      <c r="J344" s="236" t="s">
        <v>740</v>
      </c>
      <c r="K344" s="24" t="s">
        <v>623</v>
      </c>
      <c r="L344" s="247" t="s">
        <v>757</v>
      </c>
      <c r="M344" s="248">
        <v>5</v>
      </c>
      <c r="N344" s="258" t="s">
        <v>885</v>
      </c>
      <c r="O344" s="257">
        <v>2993</v>
      </c>
      <c r="P344" s="257">
        <v>190</v>
      </c>
      <c r="Q344" s="257">
        <v>258</v>
      </c>
      <c r="R344" s="257">
        <v>560</v>
      </c>
      <c r="S344" s="28"/>
      <c r="T344" s="267" t="s">
        <v>136</v>
      </c>
      <c r="U344" s="18"/>
    </row>
    <row r="345" spans="2:21" ht="12.75">
      <c r="B345" s="19"/>
      <c r="C345" s="20"/>
      <c r="D345" s="21" t="s">
        <v>129</v>
      </c>
      <c r="E345" s="22" t="s">
        <v>510</v>
      </c>
      <c r="F345" s="22" t="s">
        <v>958</v>
      </c>
      <c r="G345" s="22" t="s">
        <v>352</v>
      </c>
      <c r="H345" s="235" t="s">
        <v>94</v>
      </c>
      <c r="I345" s="287" t="str">
        <f t="shared" si="5"/>
        <v>330d Touring (2993 cm³, 258 PS) 2015-____</v>
      </c>
      <c r="J345" s="236" t="s">
        <v>753</v>
      </c>
      <c r="K345" s="24" t="s">
        <v>623</v>
      </c>
      <c r="L345" s="247" t="s">
        <v>757</v>
      </c>
      <c r="M345" s="248">
        <v>5</v>
      </c>
      <c r="N345" s="258" t="s">
        <v>885</v>
      </c>
      <c r="O345" s="257">
        <v>2993</v>
      </c>
      <c r="P345" s="257">
        <v>190</v>
      </c>
      <c r="Q345" s="257">
        <v>258</v>
      </c>
      <c r="R345" s="257">
        <v>560</v>
      </c>
      <c r="S345" s="28"/>
      <c r="T345" s="267" t="s">
        <v>136</v>
      </c>
      <c r="U345" s="18"/>
    </row>
    <row r="346" spans="2:21" ht="12.75">
      <c r="B346" s="19"/>
      <c r="C346" s="20"/>
      <c r="D346" s="21" t="s">
        <v>129</v>
      </c>
      <c r="E346" s="22" t="s">
        <v>510</v>
      </c>
      <c r="F346" s="22" t="s">
        <v>958</v>
      </c>
      <c r="G346" s="22" t="s">
        <v>352</v>
      </c>
      <c r="H346" s="235" t="s">
        <v>857</v>
      </c>
      <c r="I346" s="287" t="str">
        <f t="shared" si="5"/>
        <v>330d Touring xDrive (2993 cm³, 258 PS) 2015-____</v>
      </c>
      <c r="J346" s="236" t="s">
        <v>753</v>
      </c>
      <c r="K346" s="24" t="s">
        <v>623</v>
      </c>
      <c r="L346" s="247" t="s">
        <v>757</v>
      </c>
      <c r="M346" s="248">
        <v>5</v>
      </c>
      <c r="N346" s="258" t="s">
        <v>885</v>
      </c>
      <c r="O346" s="257">
        <v>2993</v>
      </c>
      <c r="P346" s="257">
        <v>190</v>
      </c>
      <c r="Q346" s="257">
        <v>258</v>
      </c>
      <c r="R346" s="257">
        <v>560</v>
      </c>
      <c r="S346" s="28"/>
      <c r="T346" s="267" t="s">
        <v>136</v>
      </c>
      <c r="U346" s="18"/>
    </row>
    <row r="347" spans="2:21" ht="12.75">
      <c r="B347" s="19"/>
      <c r="C347" s="20"/>
      <c r="D347" s="21" t="s">
        <v>129</v>
      </c>
      <c r="E347" s="22" t="s">
        <v>510</v>
      </c>
      <c r="F347" s="22" t="s">
        <v>958</v>
      </c>
      <c r="G347" s="22" t="s">
        <v>352</v>
      </c>
      <c r="H347" s="235" t="s">
        <v>856</v>
      </c>
      <c r="I347" s="287" t="str">
        <f t="shared" si="5"/>
        <v>335d Touring xDrive (2993 cm³, 313 PS) 2015-____</v>
      </c>
      <c r="J347" s="236" t="s">
        <v>753</v>
      </c>
      <c r="K347" s="24" t="s">
        <v>623</v>
      </c>
      <c r="L347" s="247" t="s">
        <v>757</v>
      </c>
      <c r="M347" s="248">
        <v>5</v>
      </c>
      <c r="N347" s="258" t="s">
        <v>885</v>
      </c>
      <c r="O347" s="257">
        <v>2993</v>
      </c>
      <c r="P347" s="257">
        <v>230</v>
      </c>
      <c r="Q347" s="257">
        <v>313</v>
      </c>
      <c r="R347" s="257">
        <v>630</v>
      </c>
      <c r="S347" s="28"/>
      <c r="T347" s="267" t="s">
        <v>136</v>
      </c>
      <c r="U347" s="18"/>
    </row>
    <row r="348" spans="2:21" ht="12.75">
      <c r="B348" s="19"/>
      <c r="C348" s="20"/>
      <c r="D348" s="21" t="s">
        <v>129</v>
      </c>
      <c r="E348" s="22" t="s">
        <v>510</v>
      </c>
      <c r="F348" s="22" t="s">
        <v>958</v>
      </c>
      <c r="G348" s="22" t="s">
        <v>352</v>
      </c>
      <c r="H348" s="235" t="s">
        <v>856</v>
      </c>
      <c r="I348" s="287" t="str">
        <f t="shared" si="5"/>
        <v>335d Touring xDrive (2993 cm³, 313 PS) 2013-2015</v>
      </c>
      <c r="J348" s="236" t="s">
        <v>740</v>
      </c>
      <c r="K348" s="24" t="s">
        <v>623</v>
      </c>
      <c r="L348" s="247" t="s">
        <v>757</v>
      </c>
      <c r="M348" s="248">
        <v>5</v>
      </c>
      <c r="N348" s="258" t="s">
        <v>885</v>
      </c>
      <c r="O348" s="257">
        <v>2993</v>
      </c>
      <c r="P348" s="257">
        <v>230</v>
      </c>
      <c r="Q348" s="257">
        <v>313</v>
      </c>
      <c r="R348" s="257">
        <v>630</v>
      </c>
      <c r="S348" s="28"/>
      <c r="T348" s="267" t="s">
        <v>136</v>
      </c>
      <c r="U348" s="18"/>
    </row>
    <row r="349" spans="2:21" ht="12.75">
      <c r="B349" s="19"/>
      <c r="C349" s="20"/>
      <c r="D349" s="39" t="s">
        <v>129</v>
      </c>
      <c r="E349" s="40" t="s">
        <v>510</v>
      </c>
      <c r="F349" s="40" t="s">
        <v>958</v>
      </c>
      <c r="G349" s="40" t="s">
        <v>361</v>
      </c>
      <c r="H349" s="242" t="s">
        <v>362</v>
      </c>
      <c r="I349" s="289" t="str">
        <f t="shared" si="5"/>
        <v>320i Gran Turismo (1997 cm³, 184 PS) 2013-2016</v>
      </c>
      <c r="J349" s="243" t="s">
        <v>751</v>
      </c>
      <c r="K349" s="41" t="s">
        <v>623</v>
      </c>
      <c r="L349" s="252" t="s">
        <v>833</v>
      </c>
      <c r="M349" s="253">
        <v>5</v>
      </c>
      <c r="N349" s="261" t="s">
        <v>631</v>
      </c>
      <c r="O349" s="262">
        <v>1997</v>
      </c>
      <c r="P349" s="262">
        <v>135</v>
      </c>
      <c r="Q349" s="262">
        <v>184</v>
      </c>
      <c r="R349" s="262">
        <v>270</v>
      </c>
      <c r="S349" s="46"/>
      <c r="T349" s="266" t="s">
        <v>385</v>
      </c>
      <c r="U349" s="18"/>
    </row>
    <row r="350" spans="2:21" ht="12.75">
      <c r="B350" s="19"/>
      <c r="C350" s="20"/>
      <c r="D350" s="21" t="s">
        <v>129</v>
      </c>
      <c r="E350" s="22" t="s">
        <v>510</v>
      </c>
      <c r="F350" s="22" t="s">
        <v>958</v>
      </c>
      <c r="G350" s="22" t="s">
        <v>361</v>
      </c>
      <c r="H350" s="235" t="s">
        <v>868</v>
      </c>
      <c r="I350" s="287" t="str">
        <f t="shared" si="5"/>
        <v>320i Gran Turismo xDrive (1997 cm³, 184 PS) 2013-2016</v>
      </c>
      <c r="J350" s="236" t="s">
        <v>751</v>
      </c>
      <c r="K350" s="24" t="s">
        <v>623</v>
      </c>
      <c r="L350" s="247" t="s">
        <v>833</v>
      </c>
      <c r="M350" s="248">
        <v>5</v>
      </c>
      <c r="N350" s="258" t="s">
        <v>631</v>
      </c>
      <c r="O350" s="257">
        <v>1997</v>
      </c>
      <c r="P350" s="257">
        <v>135</v>
      </c>
      <c r="Q350" s="257">
        <v>184</v>
      </c>
      <c r="R350" s="257">
        <v>270</v>
      </c>
      <c r="S350" s="28"/>
      <c r="T350" s="267" t="s">
        <v>385</v>
      </c>
      <c r="U350" s="18"/>
    </row>
    <row r="351" spans="2:21" ht="12.75">
      <c r="B351" s="19"/>
      <c r="C351" s="20"/>
      <c r="D351" s="21" t="s">
        <v>129</v>
      </c>
      <c r="E351" s="22" t="s">
        <v>510</v>
      </c>
      <c r="F351" s="22" t="s">
        <v>958</v>
      </c>
      <c r="G351" s="22" t="s">
        <v>361</v>
      </c>
      <c r="H351" s="235" t="s">
        <v>362</v>
      </c>
      <c r="I351" s="287" t="str">
        <f t="shared" si="5"/>
        <v>320i Gran Turismo (1998 cm³, 184 PS) 2016-____</v>
      </c>
      <c r="J351" s="236" t="s">
        <v>655</v>
      </c>
      <c r="K351" s="24" t="s">
        <v>623</v>
      </c>
      <c r="L351" s="247" t="s">
        <v>833</v>
      </c>
      <c r="M351" s="248">
        <v>5</v>
      </c>
      <c r="N351" s="258" t="s">
        <v>631</v>
      </c>
      <c r="O351" s="257">
        <v>1998</v>
      </c>
      <c r="P351" s="257">
        <v>135</v>
      </c>
      <c r="Q351" s="257">
        <v>184</v>
      </c>
      <c r="R351" s="257">
        <v>290</v>
      </c>
      <c r="S351" s="28"/>
      <c r="T351" s="267" t="s">
        <v>385</v>
      </c>
      <c r="U351" s="18"/>
    </row>
    <row r="352" spans="2:21" ht="12.75">
      <c r="B352" s="19"/>
      <c r="C352" s="20"/>
      <c r="D352" s="21" t="s">
        <v>129</v>
      </c>
      <c r="E352" s="22" t="s">
        <v>510</v>
      </c>
      <c r="F352" s="22" t="s">
        <v>958</v>
      </c>
      <c r="G352" s="22" t="s">
        <v>361</v>
      </c>
      <c r="H352" s="235" t="s">
        <v>868</v>
      </c>
      <c r="I352" s="287" t="str">
        <f t="shared" si="5"/>
        <v>320i Gran Turismo xDrive (1998 cm³, 184 PS) 2016-____</v>
      </c>
      <c r="J352" s="236" t="s">
        <v>655</v>
      </c>
      <c r="K352" s="24" t="s">
        <v>623</v>
      </c>
      <c r="L352" s="247" t="s">
        <v>833</v>
      </c>
      <c r="M352" s="248">
        <v>5</v>
      </c>
      <c r="N352" s="258" t="s">
        <v>631</v>
      </c>
      <c r="O352" s="257">
        <v>1998</v>
      </c>
      <c r="P352" s="257">
        <v>135</v>
      </c>
      <c r="Q352" s="257">
        <v>184</v>
      </c>
      <c r="R352" s="257">
        <v>270</v>
      </c>
      <c r="S352" s="28"/>
      <c r="T352" s="267" t="s">
        <v>385</v>
      </c>
      <c r="U352" s="18"/>
    </row>
    <row r="353" spans="2:21" ht="12.75">
      <c r="B353" s="19"/>
      <c r="C353" s="20"/>
      <c r="D353" s="21" t="s">
        <v>129</v>
      </c>
      <c r="E353" s="22" t="s">
        <v>510</v>
      </c>
      <c r="F353" s="22" t="s">
        <v>958</v>
      </c>
      <c r="G353" s="22" t="s">
        <v>361</v>
      </c>
      <c r="H353" s="235" t="s">
        <v>363</v>
      </c>
      <c r="I353" s="287" t="str">
        <f t="shared" si="5"/>
        <v>328i Gran Turismo (1997 cm³, 245 PS) 2013-2016</v>
      </c>
      <c r="J353" s="236" t="s">
        <v>751</v>
      </c>
      <c r="K353" s="24" t="s">
        <v>623</v>
      </c>
      <c r="L353" s="247" t="s">
        <v>833</v>
      </c>
      <c r="M353" s="248">
        <v>5</v>
      </c>
      <c r="N353" s="258" t="s">
        <v>631</v>
      </c>
      <c r="O353" s="257">
        <v>1997</v>
      </c>
      <c r="P353" s="257">
        <v>180</v>
      </c>
      <c r="Q353" s="257">
        <v>245</v>
      </c>
      <c r="R353" s="257">
        <v>350</v>
      </c>
      <c r="S353" s="28"/>
      <c r="T353" s="267" t="s">
        <v>385</v>
      </c>
      <c r="U353" s="18"/>
    </row>
    <row r="354" spans="2:21" ht="12.75">
      <c r="B354" s="19"/>
      <c r="C354" s="20"/>
      <c r="D354" s="21" t="s">
        <v>129</v>
      </c>
      <c r="E354" s="22" t="s">
        <v>510</v>
      </c>
      <c r="F354" s="22" t="s">
        <v>958</v>
      </c>
      <c r="G354" s="22" t="s">
        <v>361</v>
      </c>
      <c r="H354" s="235" t="s">
        <v>873</v>
      </c>
      <c r="I354" s="287" t="str">
        <f t="shared" si="5"/>
        <v>328i Gran Turismo xDrive (1997 cm³, 245 PS) 2013-2016</v>
      </c>
      <c r="J354" s="236" t="s">
        <v>751</v>
      </c>
      <c r="K354" s="24" t="s">
        <v>623</v>
      </c>
      <c r="L354" s="247" t="s">
        <v>833</v>
      </c>
      <c r="M354" s="248">
        <v>5</v>
      </c>
      <c r="N354" s="258" t="s">
        <v>631</v>
      </c>
      <c r="O354" s="257">
        <v>1997</v>
      </c>
      <c r="P354" s="257">
        <v>180</v>
      </c>
      <c r="Q354" s="257">
        <v>245</v>
      </c>
      <c r="R354" s="257">
        <v>350</v>
      </c>
      <c r="S354" s="28"/>
      <c r="T354" s="267" t="s">
        <v>385</v>
      </c>
      <c r="U354" s="18"/>
    </row>
    <row r="355" spans="2:21" ht="12.75">
      <c r="B355" s="19"/>
      <c r="C355" s="20"/>
      <c r="D355" s="21" t="s">
        <v>129</v>
      </c>
      <c r="E355" s="22" t="s">
        <v>510</v>
      </c>
      <c r="F355" s="22" t="s">
        <v>958</v>
      </c>
      <c r="G355" s="22" t="s">
        <v>361</v>
      </c>
      <c r="H355" s="235" t="s">
        <v>864</v>
      </c>
      <c r="I355" s="287" t="str">
        <f t="shared" si="5"/>
        <v>330i Gran Turismo (1998 cm³, 252 PS) 2016-____</v>
      </c>
      <c r="J355" s="236" t="s">
        <v>655</v>
      </c>
      <c r="K355" s="24" t="s">
        <v>623</v>
      </c>
      <c r="L355" s="247" t="s">
        <v>833</v>
      </c>
      <c r="M355" s="248">
        <v>5</v>
      </c>
      <c r="N355" s="258" t="s">
        <v>631</v>
      </c>
      <c r="O355" s="257">
        <v>1998</v>
      </c>
      <c r="P355" s="257">
        <v>185</v>
      </c>
      <c r="Q355" s="257">
        <v>252</v>
      </c>
      <c r="R355" s="257">
        <v>350</v>
      </c>
      <c r="S355" s="28"/>
      <c r="T355" s="267" t="s">
        <v>385</v>
      </c>
      <c r="U355" s="18"/>
    </row>
    <row r="356" spans="2:21" ht="12.75">
      <c r="B356" s="19"/>
      <c r="C356" s="20"/>
      <c r="D356" s="21" t="s">
        <v>129</v>
      </c>
      <c r="E356" s="22" t="s">
        <v>510</v>
      </c>
      <c r="F356" s="22" t="s">
        <v>958</v>
      </c>
      <c r="G356" s="22" t="s">
        <v>361</v>
      </c>
      <c r="H356" s="235" t="s">
        <v>867</v>
      </c>
      <c r="I356" s="287" t="str">
        <f t="shared" si="5"/>
        <v>330i Gran Turismo xDrive (1998 cm³, 252 PS) 2016-____</v>
      </c>
      <c r="J356" s="236" t="s">
        <v>655</v>
      </c>
      <c r="K356" s="24" t="s">
        <v>623</v>
      </c>
      <c r="L356" s="247" t="s">
        <v>833</v>
      </c>
      <c r="M356" s="248">
        <v>5</v>
      </c>
      <c r="N356" s="258" t="s">
        <v>631</v>
      </c>
      <c r="O356" s="257">
        <v>1998</v>
      </c>
      <c r="P356" s="257">
        <v>185</v>
      </c>
      <c r="Q356" s="257">
        <v>252</v>
      </c>
      <c r="R356" s="257">
        <v>350</v>
      </c>
      <c r="S356" s="28"/>
      <c r="T356" s="267" t="s">
        <v>385</v>
      </c>
      <c r="U356" s="18"/>
    </row>
    <row r="357" spans="2:21" ht="12.75">
      <c r="B357" s="19"/>
      <c r="C357" s="20"/>
      <c r="D357" s="21" t="s">
        <v>129</v>
      </c>
      <c r="E357" s="22" t="s">
        <v>510</v>
      </c>
      <c r="F357" s="22" t="s">
        <v>958</v>
      </c>
      <c r="G357" s="22" t="s">
        <v>361</v>
      </c>
      <c r="H357" s="235" t="s">
        <v>364</v>
      </c>
      <c r="I357" s="287" t="str">
        <f t="shared" si="5"/>
        <v>335i Gran Turismo (2979 cm³, 306 PS) 2013-2016</v>
      </c>
      <c r="J357" s="236" t="s">
        <v>751</v>
      </c>
      <c r="K357" s="24" t="s">
        <v>623</v>
      </c>
      <c r="L357" s="247" t="s">
        <v>833</v>
      </c>
      <c r="M357" s="248">
        <v>5</v>
      </c>
      <c r="N357" s="258" t="s">
        <v>885</v>
      </c>
      <c r="O357" s="257">
        <v>2979</v>
      </c>
      <c r="P357" s="257">
        <v>225</v>
      </c>
      <c r="Q357" s="257">
        <v>306</v>
      </c>
      <c r="R357" s="257">
        <v>400</v>
      </c>
      <c r="S357" s="28"/>
      <c r="T357" s="267" t="s">
        <v>385</v>
      </c>
      <c r="U357" s="18"/>
    </row>
    <row r="358" spans="2:21" ht="12.75">
      <c r="B358" s="19"/>
      <c r="C358" s="20"/>
      <c r="D358" s="21" t="s">
        <v>129</v>
      </c>
      <c r="E358" s="22" t="s">
        <v>510</v>
      </c>
      <c r="F358" s="22" t="s">
        <v>958</v>
      </c>
      <c r="G358" s="22" t="s">
        <v>361</v>
      </c>
      <c r="H358" s="235" t="s">
        <v>874</v>
      </c>
      <c r="I358" s="287" t="str">
        <f t="shared" si="5"/>
        <v>335i Gran Turismo xDrive (2979 cm³, 306 PS) 2013-2016</v>
      </c>
      <c r="J358" s="236" t="s">
        <v>751</v>
      </c>
      <c r="K358" s="24" t="s">
        <v>623</v>
      </c>
      <c r="L358" s="247" t="s">
        <v>833</v>
      </c>
      <c r="M358" s="248">
        <v>5</v>
      </c>
      <c r="N358" s="258" t="s">
        <v>885</v>
      </c>
      <c r="O358" s="257">
        <v>2979</v>
      </c>
      <c r="P358" s="257">
        <v>225</v>
      </c>
      <c r="Q358" s="257">
        <v>306</v>
      </c>
      <c r="R358" s="257">
        <v>400</v>
      </c>
      <c r="S358" s="28"/>
      <c r="T358" s="267" t="s">
        <v>385</v>
      </c>
      <c r="U358" s="18"/>
    </row>
    <row r="359" spans="2:21" ht="12.75">
      <c r="B359" s="19"/>
      <c r="C359" s="20"/>
      <c r="D359" s="21" t="s">
        <v>129</v>
      </c>
      <c r="E359" s="22" t="s">
        <v>510</v>
      </c>
      <c r="F359" s="22" t="s">
        <v>958</v>
      </c>
      <c r="G359" s="22" t="s">
        <v>361</v>
      </c>
      <c r="H359" s="235" t="s">
        <v>865</v>
      </c>
      <c r="I359" s="287" t="str">
        <f t="shared" si="5"/>
        <v>340i Gran Turismo (2998 cm³, 326 PS) 2016-____</v>
      </c>
      <c r="J359" s="236" t="s">
        <v>655</v>
      </c>
      <c r="K359" s="24" t="s">
        <v>623</v>
      </c>
      <c r="L359" s="247" t="s">
        <v>833</v>
      </c>
      <c r="M359" s="248">
        <v>5</v>
      </c>
      <c r="N359" s="258" t="s">
        <v>885</v>
      </c>
      <c r="O359" s="257">
        <v>2998</v>
      </c>
      <c r="P359" s="257">
        <v>240</v>
      </c>
      <c r="Q359" s="257">
        <v>326</v>
      </c>
      <c r="R359" s="257">
        <v>450</v>
      </c>
      <c r="S359" s="28"/>
      <c r="T359" s="267" t="s">
        <v>385</v>
      </c>
      <c r="U359" s="18"/>
    </row>
    <row r="360" spans="2:21" ht="12.75">
      <c r="B360" s="19"/>
      <c r="C360" s="20"/>
      <c r="D360" s="21" t="s">
        <v>129</v>
      </c>
      <c r="E360" s="22" t="s">
        <v>510</v>
      </c>
      <c r="F360" s="22" t="s">
        <v>958</v>
      </c>
      <c r="G360" s="22" t="s">
        <v>361</v>
      </c>
      <c r="H360" s="235" t="s">
        <v>866</v>
      </c>
      <c r="I360" s="287" t="str">
        <f t="shared" si="5"/>
        <v>340i Gran Turismo xDrive (2998 cm³, 326 PS) 2016-____</v>
      </c>
      <c r="J360" s="236" t="s">
        <v>655</v>
      </c>
      <c r="K360" s="24" t="s">
        <v>623</v>
      </c>
      <c r="L360" s="247" t="s">
        <v>833</v>
      </c>
      <c r="M360" s="248">
        <v>5</v>
      </c>
      <c r="N360" s="258" t="s">
        <v>885</v>
      </c>
      <c r="O360" s="257">
        <v>2998</v>
      </c>
      <c r="P360" s="257">
        <v>240</v>
      </c>
      <c r="Q360" s="257">
        <v>326</v>
      </c>
      <c r="R360" s="257">
        <v>450</v>
      </c>
      <c r="S360" s="28"/>
      <c r="T360" s="267" t="s">
        <v>385</v>
      </c>
      <c r="U360" s="18"/>
    </row>
    <row r="361" spans="2:21" ht="12.75">
      <c r="B361" s="19"/>
      <c r="C361" s="20"/>
      <c r="D361" s="21" t="s">
        <v>129</v>
      </c>
      <c r="E361" s="22" t="s">
        <v>510</v>
      </c>
      <c r="F361" s="22" t="s">
        <v>958</v>
      </c>
      <c r="G361" s="22" t="s">
        <v>361</v>
      </c>
      <c r="H361" s="235" t="s">
        <v>365</v>
      </c>
      <c r="I361" s="287" t="str">
        <f t="shared" si="5"/>
        <v>318d Gran Turismo (1995 cm³, 143 PS) 2013-2015</v>
      </c>
      <c r="J361" s="236" t="s">
        <v>740</v>
      </c>
      <c r="K361" s="24" t="s">
        <v>623</v>
      </c>
      <c r="L361" s="247" t="s">
        <v>833</v>
      </c>
      <c r="M361" s="248">
        <v>5</v>
      </c>
      <c r="N361" s="258" t="s">
        <v>631</v>
      </c>
      <c r="O361" s="257">
        <v>1995</v>
      </c>
      <c r="P361" s="257">
        <v>105</v>
      </c>
      <c r="Q361" s="257">
        <v>143</v>
      </c>
      <c r="R361" s="257">
        <v>320</v>
      </c>
      <c r="S361" s="28"/>
      <c r="T361" s="267" t="s">
        <v>136</v>
      </c>
      <c r="U361" s="18"/>
    </row>
    <row r="362" spans="2:21" ht="12.75">
      <c r="B362" s="19"/>
      <c r="C362" s="20"/>
      <c r="D362" s="21" t="s">
        <v>129</v>
      </c>
      <c r="E362" s="22" t="s">
        <v>510</v>
      </c>
      <c r="F362" s="22" t="s">
        <v>958</v>
      </c>
      <c r="G362" s="22" t="s">
        <v>361</v>
      </c>
      <c r="H362" s="235" t="s">
        <v>365</v>
      </c>
      <c r="I362" s="287" t="str">
        <f t="shared" si="5"/>
        <v>318d Gran Turismo (1995 cm³, 150 PS) 2015-2016</v>
      </c>
      <c r="J362" s="236" t="s">
        <v>149</v>
      </c>
      <c r="K362" s="24" t="s">
        <v>623</v>
      </c>
      <c r="L362" s="247" t="s">
        <v>833</v>
      </c>
      <c r="M362" s="248">
        <v>5</v>
      </c>
      <c r="N362" s="258" t="s">
        <v>631</v>
      </c>
      <c r="O362" s="257">
        <v>1995</v>
      </c>
      <c r="P362" s="257">
        <v>110</v>
      </c>
      <c r="Q362" s="257">
        <v>150</v>
      </c>
      <c r="R362" s="257">
        <v>320</v>
      </c>
      <c r="S362" s="28"/>
      <c r="T362" s="267" t="s">
        <v>136</v>
      </c>
      <c r="U362" s="18"/>
    </row>
    <row r="363" spans="2:21" ht="12.75">
      <c r="B363" s="19"/>
      <c r="C363" s="20"/>
      <c r="D363" s="21" t="s">
        <v>129</v>
      </c>
      <c r="E363" s="22" t="s">
        <v>510</v>
      </c>
      <c r="F363" s="22" t="s">
        <v>958</v>
      </c>
      <c r="G363" s="22" t="s">
        <v>361</v>
      </c>
      <c r="H363" s="235" t="s">
        <v>365</v>
      </c>
      <c r="I363" s="287" t="str">
        <f t="shared" si="5"/>
        <v>318d Gran Turismo (1995 cm³, 150 PS) 2016-____</v>
      </c>
      <c r="J363" s="236" t="s">
        <v>655</v>
      </c>
      <c r="K363" s="24" t="s">
        <v>623</v>
      </c>
      <c r="L363" s="247" t="s">
        <v>833</v>
      </c>
      <c r="M363" s="248">
        <v>5</v>
      </c>
      <c r="N363" s="258" t="s">
        <v>631</v>
      </c>
      <c r="O363" s="257">
        <v>1995</v>
      </c>
      <c r="P363" s="257">
        <v>110</v>
      </c>
      <c r="Q363" s="257">
        <v>150</v>
      </c>
      <c r="R363" s="257">
        <v>320</v>
      </c>
      <c r="S363" s="28"/>
      <c r="T363" s="267" t="s">
        <v>136</v>
      </c>
      <c r="U363" s="18"/>
    </row>
    <row r="364" spans="2:21" ht="12.75">
      <c r="B364" s="19"/>
      <c r="C364" s="20"/>
      <c r="D364" s="21" t="s">
        <v>129</v>
      </c>
      <c r="E364" s="22" t="s">
        <v>510</v>
      </c>
      <c r="F364" s="22" t="s">
        <v>958</v>
      </c>
      <c r="G364" s="22" t="s">
        <v>361</v>
      </c>
      <c r="H364" s="235" t="s">
        <v>366</v>
      </c>
      <c r="I364" s="287" t="str">
        <f t="shared" si="5"/>
        <v>320d Gran Turismo (1995 cm³, 184 PS) 2013-2015</v>
      </c>
      <c r="J364" s="236" t="s">
        <v>740</v>
      </c>
      <c r="K364" s="24" t="s">
        <v>623</v>
      </c>
      <c r="L364" s="247" t="s">
        <v>833</v>
      </c>
      <c r="M364" s="248">
        <v>5</v>
      </c>
      <c r="N364" s="258" t="s">
        <v>631</v>
      </c>
      <c r="O364" s="257">
        <v>1995</v>
      </c>
      <c r="P364" s="257">
        <v>135</v>
      </c>
      <c r="Q364" s="257">
        <v>184</v>
      </c>
      <c r="R364" s="257">
        <v>380</v>
      </c>
      <c r="S364" s="28"/>
      <c r="T364" s="267" t="s">
        <v>136</v>
      </c>
      <c r="U364" s="18"/>
    </row>
    <row r="365" spans="2:21" ht="12.75">
      <c r="B365" s="19"/>
      <c r="C365" s="20"/>
      <c r="D365" s="21" t="s">
        <v>129</v>
      </c>
      <c r="E365" s="22" t="s">
        <v>510</v>
      </c>
      <c r="F365" s="22" t="s">
        <v>958</v>
      </c>
      <c r="G365" s="22" t="s">
        <v>361</v>
      </c>
      <c r="H365" s="235" t="s">
        <v>869</v>
      </c>
      <c r="I365" s="287" t="str">
        <f t="shared" si="5"/>
        <v>320d Gran Turismo xDrive (1995 cm³, 184 PS) 2013-2015</v>
      </c>
      <c r="J365" s="236" t="s">
        <v>740</v>
      </c>
      <c r="K365" s="24" t="s">
        <v>623</v>
      </c>
      <c r="L365" s="247" t="s">
        <v>833</v>
      </c>
      <c r="M365" s="248">
        <v>5</v>
      </c>
      <c r="N365" s="258" t="s">
        <v>631</v>
      </c>
      <c r="O365" s="257">
        <v>1995</v>
      </c>
      <c r="P365" s="257">
        <v>135</v>
      </c>
      <c r="Q365" s="257">
        <v>184</v>
      </c>
      <c r="R365" s="257">
        <v>380</v>
      </c>
      <c r="S365" s="28"/>
      <c r="T365" s="267" t="s">
        <v>136</v>
      </c>
      <c r="U365" s="18"/>
    </row>
    <row r="366" spans="2:21" ht="12.75">
      <c r="B366" s="19"/>
      <c r="C366" s="20"/>
      <c r="D366" s="21" t="s">
        <v>129</v>
      </c>
      <c r="E366" s="22" t="s">
        <v>510</v>
      </c>
      <c r="F366" s="22" t="s">
        <v>958</v>
      </c>
      <c r="G366" s="22" t="s">
        <v>361</v>
      </c>
      <c r="H366" s="235" t="s">
        <v>366</v>
      </c>
      <c r="I366" s="287" t="str">
        <f t="shared" si="5"/>
        <v>320d Gran Turismo (1995 cm³, 190 PS) 2015-2016</v>
      </c>
      <c r="J366" s="236" t="s">
        <v>149</v>
      </c>
      <c r="K366" s="24" t="s">
        <v>623</v>
      </c>
      <c r="L366" s="247" t="s">
        <v>833</v>
      </c>
      <c r="M366" s="248">
        <v>5</v>
      </c>
      <c r="N366" s="258" t="s">
        <v>631</v>
      </c>
      <c r="O366" s="257">
        <v>1995</v>
      </c>
      <c r="P366" s="257">
        <v>140</v>
      </c>
      <c r="Q366" s="257">
        <v>190</v>
      </c>
      <c r="R366" s="257">
        <v>400</v>
      </c>
      <c r="S366" s="28"/>
      <c r="T366" s="267" t="s">
        <v>136</v>
      </c>
      <c r="U366" s="18"/>
    </row>
    <row r="367" spans="2:21" ht="12.75">
      <c r="B367" s="19"/>
      <c r="C367" s="20"/>
      <c r="D367" s="21" t="s">
        <v>129</v>
      </c>
      <c r="E367" s="22" t="s">
        <v>510</v>
      </c>
      <c r="F367" s="22" t="s">
        <v>958</v>
      </c>
      <c r="G367" s="22" t="s">
        <v>361</v>
      </c>
      <c r="H367" s="235" t="s">
        <v>869</v>
      </c>
      <c r="I367" s="287" t="str">
        <f t="shared" si="5"/>
        <v>320d Gran Turismo xDrive (1995 cm³, 190 PS) 2015-2016</v>
      </c>
      <c r="J367" s="236" t="s">
        <v>149</v>
      </c>
      <c r="K367" s="24" t="s">
        <v>623</v>
      </c>
      <c r="L367" s="247" t="s">
        <v>833</v>
      </c>
      <c r="M367" s="248">
        <v>5</v>
      </c>
      <c r="N367" s="258" t="s">
        <v>631</v>
      </c>
      <c r="O367" s="257">
        <v>1995</v>
      </c>
      <c r="P367" s="257">
        <v>140</v>
      </c>
      <c r="Q367" s="257">
        <v>190</v>
      </c>
      <c r="R367" s="257">
        <v>400</v>
      </c>
      <c r="S367" s="28"/>
      <c r="T367" s="267" t="s">
        <v>136</v>
      </c>
      <c r="U367" s="18"/>
    </row>
    <row r="368" spans="2:21" ht="12.75">
      <c r="B368" s="19"/>
      <c r="C368" s="20"/>
      <c r="D368" s="21" t="s">
        <v>129</v>
      </c>
      <c r="E368" s="22" t="s">
        <v>510</v>
      </c>
      <c r="F368" s="22" t="s">
        <v>958</v>
      </c>
      <c r="G368" s="22" t="s">
        <v>361</v>
      </c>
      <c r="H368" s="235" t="s">
        <v>366</v>
      </c>
      <c r="I368" s="287" t="str">
        <f t="shared" si="5"/>
        <v>320d Gran Turismo (1995 cm³, 190 PS) 2016-____</v>
      </c>
      <c r="J368" s="236" t="s">
        <v>655</v>
      </c>
      <c r="K368" s="24" t="s">
        <v>623</v>
      </c>
      <c r="L368" s="247" t="s">
        <v>833</v>
      </c>
      <c r="M368" s="248">
        <v>5</v>
      </c>
      <c r="N368" s="258" t="s">
        <v>631</v>
      </c>
      <c r="O368" s="257">
        <v>1995</v>
      </c>
      <c r="P368" s="257">
        <v>140</v>
      </c>
      <c r="Q368" s="257">
        <v>190</v>
      </c>
      <c r="R368" s="257">
        <v>400</v>
      </c>
      <c r="S368" s="28"/>
      <c r="T368" s="267" t="s">
        <v>136</v>
      </c>
      <c r="U368" s="18"/>
    </row>
    <row r="369" spans="2:21" ht="12.75">
      <c r="B369" s="19"/>
      <c r="C369" s="20"/>
      <c r="D369" s="21" t="s">
        <v>129</v>
      </c>
      <c r="E369" s="22" t="s">
        <v>510</v>
      </c>
      <c r="F369" s="22" t="s">
        <v>958</v>
      </c>
      <c r="G369" s="22" t="s">
        <v>361</v>
      </c>
      <c r="H369" s="235" t="s">
        <v>869</v>
      </c>
      <c r="I369" s="287" t="str">
        <f t="shared" si="5"/>
        <v>320d Gran Turismo xDrive (1995 cm³, 190 PS) 2016-____</v>
      </c>
      <c r="J369" s="236" t="s">
        <v>655</v>
      </c>
      <c r="K369" s="24" t="s">
        <v>623</v>
      </c>
      <c r="L369" s="247" t="s">
        <v>833</v>
      </c>
      <c r="M369" s="248">
        <v>5</v>
      </c>
      <c r="N369" s="258" t="s">
        <v>631</v>
      </c>
      <c r="O369" s="257">
        <v>1995</v>
      </c>
      <c r="P369" s="257">
        <v>140</v>
      </c>
      <c r="Q369" s="257">
        <v>190</v>
      </c>
      <c r="R369" s="257">
        <v>400</v>
      </c>
      <c r="S369" s="28"/>
      <c r="T369" s="267" t="s">
        <v>136</v>
      </c>
      <c r="U369" s="18"/>
    </row>
    <row r="370" spans="2:21" ht="12.75">
      <c r="B370" s="19"/>
      <c r="C370" s="20"/>
      <c r="D370" s="21" t="s">
        <v>129</v>
      </c>
      <c r="E370" s="22" t="s">
        <v>510</v>
      </c>
      <c r="F370" s="22" t="s">
        <v>958</v>
      </c>
      <c r="G370" s="22" t="s">
        <v>361</v>
      </c>
      <c r="H370" s="235" t="s">
        <v>367</v>
      </c>
      <c r="I370" s="287" t="str">
        <f t="shared" si="5"/>
        <v>325d Gran Turismo (1995 cm³, 218 PS) 2013-2016</v>
      </c>
      <c r="J370" s="236" t="s">
        <v>751</v>
      </c>
      <c r="K370" s="24" t="s">
        <v>623</v>
      </c>
      <c r="L370" s="247" t="s">
        <v>833</v>
      </c>
      <c r="M370" s="248">
        <v>5</v>
      </c>
      <c r="N370" s="258" t="s">
        <v>631</v>
      </c>
      <c r="O370" s="257">
        <v>1995</v>
      </c>
      <c r="P370" s="257">
        <v>160</v>
      </c>
      <c r="Q370" s="257">
        <v>218</v>
      </c>
      <c r="R370" s="257">
        <v>450</v>
      </c>
      <c r="S370" s="28"/>
      <c r="T370" s="267" t="s">
        <v>136</v>
      </c>
      <c r="U370" s="18"/>
    </row>
    <row r="371" spans="2:21" ht="12.75">
      <c r="B371" s="19"/>
      <c r="C371" s="20"/>
      <c r="D371" s="21" t="s">
        <v>129</v>
      </c>
      <c r="E371" s="22" t="s">
        <v>510</v>
      </c>
      <c r="F371" s="22" t="s">
        <v>958</v>
      </c>
      <c r="G371" s="22" t="s">
        <v>361</v>
      </c>
      <c r="H371" s="235" t="s">
        <v>367</v>
      </c>
      <c r="I371" s="287" t="str">
        <f t="shared" si="5"/>
        <v>325d Gran Turismo (1995 cm³, 224 PS) 2016-____</v>
      </c>
      <c r="J371" s="236" t="s">
        <v>655</v>
      </c>
      <c r="K371" s="24" t="s">
        <v>623</v>
      </c>
      <c r="L371" s="247" t="s">
        <v>833</v>
      </c>
      <c r="M371" s="248">
        <v>5</v>
      </c>
      <c r="N371" s="258" t="s">
        <v>631</v>
      </c>
      <c r="O371" s="257">
        <v>1995</v>
      </c>
      <c r="P371" s="257">
        <v>165</v>
      </c>
      <c r="Q371" s="257">
        <v>224</v>
      </c>
      <c r="R371" s="257">
        <v>450</v>
      </c>
      <c r="S371" s="28"/>
      <c r="T371" s="267" t="s">
        <v>136</v>
      </c>
      <c r="U371" s="18"/>
    </row>
    <row r="372" spans="2:21" ht="12.75">
      <c r="B372" s="19"/>
      <c r="C372" s="20"/>
      <c r="D372" s="21" t="s">
        <v>129</v>
      </c>
      <c r="E372" s="22" t="s">
        <v>510</v>
      </c>
      <c r="F372" s="22" t="s">
        <v>958</v>
      </c>
      <c r="G372" s="22" t="s">
        <v>361</v>
      </c>
      <c r="H372" s="235" t="s">
        <v>870</v>
      </c>
      <c r="I372" s="287" t="str">
        <f t="shared" si="5"/>
        <v>330d Gran Turismo (2993 cm³, 258 PS) 2014-2016</v>
      </c>
      <c r="J372" s="236" t="s">
        <v>148</v>
      </c>
      <c r="K372" s="24" t="s">
        <v>623</v>
      </c>
      <c r="L372" s="247" t="s">
        <v>833</v>
      </c>
      <c r="M372" s="248">
        <v>5</v>
      </c>
      <c r="N372" s="258" t="s">
        <v>885</v>
      </c>
      <c r="O372" s="257">
        <v>2993</v>
      </c>
      <c r="P372" s="257">
        <v>190</v>
      </c>
      <c r="Q372" s="257">
        <v>258</v>
      </c>
      <c r="R372" s="257">
        <v>560</v>
      </c>
      <c r="S372" s="28"/>
      <c r="T372" s="267" t="s">
        <v>136</v>
      </c>
      <c r="U372" s="18"/>
    </row>
    <row r="373" spans="2:21" ht="12.75">
      <c r="B373" s="19"/>
      <c r="C373" s="20"/>
      <c r="D373" s="21" t="s">
        <v>129</v>
      </c>
      <c r="E373" s="22" t="s">
        <v>510</v>
      </c>
      <c r="F373" s="22" t="s">
        <v>958</v>
      </c>
      <c r="G373" s="22" t="s">
        <v>361</v>
      </c>
      <c r="H373" s="235" t="s">
        <v>872</v>
      </c>
      <c r="I373" s="287" t="str">
        <f t="shared" si="5"/>
        <v>330d Gran Turismo xDrive (2993 cm³, 258 PS) 2014-2016</v>
      </c>
      <c r="J373" s="236" t="s">
        <v>148</v>
      </c>
      <c r="K373" s="24" t="s">
        <v>623</v>
      </c>
      <c r="L373" s="247" t="s">
        <v>833</v>
      </c>
      <c r="M373" s="248">
        <v>5</v>
      </c>
      <c r="N373" s="258" t="s">
        <v>885</v>
      </c>
      <c r="O373" s="257">
        <v>2993</v>
      </c>
      <c r="P373" s="257">
        <v>190</v>
      </c>
      <c r="Q373" s="257">
        <v>258</v>
      </c>
      <c r="R373" s="257">
        <v>560</v>
      </c>
      <c r="S373" s="28"/>
      <c r="T373" s="267" t="s">
        <v>136</v>
      </c>
      <c r="U373" s="18"/>
    </row>
    <row r="374" spans="2:21" ht="12.75">
      <c r="B374" s="19"/>
      <c r="C374" s="20"/>
      <c r="D374" s="21" t="s">
        <v>129</v>
      </c>
      <c r="E374" s="22" t="s">
        <v>510</v>
      </c>
      <c r="F374" s="22" t="s">
        <v>958</v>
      </c>
      <c r="G374" s="22" t="s">
        <v>361</v>
      </c>
      <c r="H374" s="235" t="s">
        <v>870</v>
      </c>
      <c r="I374" s="287" t="str">
        <f t="shared" si="5"/>
        <v>330d Gran Turismo (2993 cm³, 258 PS) 2016-____</v>
      </c>
      <c r="J374" s="236" t="s">
        <v>655</v>
      </c>
      <c r="K374" s="24" t="s">
        <v>623</v>
      </c>
      <c r="L374" s="247" t="s">
        <v>833</v>
      </c>
      <c r="M374" s="248">
        <v>5</v>
      </c>
      <c r="N374" s="258" t="s">
        <v>885</v>
      </c>
      <c r="O374" s="257">
        <v>2993</v>
      </c>
      <c r="P374" s="257">
        <v>190</v>
      </c>
      <c r="Q374" s="257">
        <v>258</v>
      </c>
      <c r="R374" s="257">
        <v>560</v>
      </c>
      <c r="S374" s="28"/>
      <c r="T374" s="267" t="s">
        <v>136</v>
      </c>
      <c r="U374" s="18"/>
    </row>
    <row r="375" spans="2:21" ht="12.75">
      <c r="B375" s="19"/>
      <c r="C375" s="20"/>
      <c r="D375" s="21" t="s">
        <v>129</v>
      </c>
      <c r="E375" s="22" t="s">
        <v>510</v>
      </c>
      <c r="F375" s="22" t="s">
        <v>958</v>
      </c>
      <c r="G375" s="22" t="s">
        <v>361</v>
      </c>
      <c r="H375" s="235" t="s">
        <v>872</v>
      </c>
      <c r="I375" s="287" t="str">
        <f t="shared" si="5"/>
        <v>330d Gran Turismo xDrive (2993 cm³, 258 PS) 2016-____</v>
      </c>
      <c r="J375" s="236" t="s">
        <v>655</v>
      </c>
      <c r="K375" s="24" t="s">
        <v>623</v>
      </c>
      <c r="L375" s="247" t="s">
        <v>833</v>
      </c>
      <c r="M375" s="248">
        <v>5</v>
      </c>
      <c r="N375" s="258" t="s">
        <v>885</v>
      </c>
      <c r="O375" s="257">
        <v>2993</v>
      </c>
      <c r="P375" s="257">
        <v>190</v>
      </c>
      <c r="Q375" s="257">
        <v>258</v>
      </c>
      <c r="R375" s="257">
        <v>560</v>
      </c>
      <c r="S375" s="28"/>
      <c r="T375" s="267" t="s">
        <v>136</v>
      </c>
      <c r="U375" s="18"/>
    </row>
    <row r="376" spans="2:21" ht="12.75">
      <c r="B376" s="19"/>
      <c r="C376" s="20"/>
      <c r="D376" s="21" t="s">
        <v>129</v>
      </c>
      <c r="E376" s="22" t="s">
        <v>510</v>
      </c>
      <c r="F376" s="22" t="s">
        <v>958</v>
      </c>
      <c r="G376" s="22" t="s">
        <v>361</v>
      </c>
      <c r="H376" s="235" t="s">
        <v>871</v>
      </c>
      <c r="I376" s="287" t="str">
        <f t="shared" si="5"/>
        <v>335d Gran Turismo xDrive (2993 cm³, 313 PS) 2014-2016</v>
      </c>
      <c r="J376" s="236" t="s">
        <v>148</v>
      </c>
      <c r="K376" s="24" t="s">
        <v>623</v>
      </c>
      <c r="L376" s="247" t="s">
        <v>833</v>
      </c>
      <c r="M376" s="248">
        <v>5</v>
      </c>
      <c r="N376" s="258" t="s">
        <v>885</v>
      </c>
      <c r="O376" s="257">
        <v>2993</v>
      </c>
      <c r="P376" s="257">
        <v>230</v>
      </c>
      <c r="Q376" s="257">
        <v>313</v>
      </c>
      <c r="R376" s="257">
        <v>600</v>
      </c>
      <c r="S376" s="28"/>
      <c r="T376" s="267" t="s">
        <v>136</v>
      </c>
      <c r="U376" s="18"/>
    </row>
    <row r="377" spans="2:21" ht="13.5" thickBot="1">
      <c r="B377" s="19"/>
      <c r="C377" s="20"/>
      <c r="D377" s="21" t="s">
        <v>129</v>
      </c>
      <c r="E377" s="22" t="s">
        <v>510</v>
      </c>
      <c r="F377" s="22" t="s">
        <v>958</v>
      </c>
      <c r="G377" s="22" t="s">
        <v>361</v>
      </c>
      <c r="H377" s="235" t="s">
        <v>871</v>
      </c>
      <c r="I377" s="287" t="str">
        <f t="shared" si="5"/>
        <v>335d Gran Turismo xDrive (2993 cm³, 313 PS) 2016-____</v>
      </c>
      <c r="J377" s="236" t="s">
        <v>655</v>
      </c>
      <c r="K377" s="24" t="s">
        <v>623</v>
      </c>
      <c r="L377" s="247" t="s">
        <v>833</v>
      </c>
      <c r="M377" s="248">
        <v>5</v>
      </c>
      <c r="N377" s="258" t="s">
        <v>885</v>
      </c>
      <c r="O377" s="257">
        <v>2993</v>
      </c>
      <c r="P377" s="257">
        <v>230</v>
      </c>
      <c r="Q377" s="257">
        <v>313</v>
      </c>
      <c r="R377" s="257">
        <v>630</v>
      </c>
      <c r="S377" s="28"/>
      <c r="T377" s="267" t="s">
        <v>136</v>
      </c>
      <c r="U377" s="18"/>
    </row>
    <row r="378" spans="2:21" ht="12.75">
      <c r="B378" s="30" t="s">
        <v>368</v>
      </c>
      <c r="C378" s="31" t="s">
        <v>369</v>
      </c>
      <c r="D378" s="237" t="s">
        <v>129</v>
      </c>
      <c r="E378" s="33" t="s">
        <v>370</v>
      </c>
      <c r="F378" s="33" t="s">
        <v>959</v>
      </c>
      <c r="G378" s="33" t="s">
        <v>371</v>
      </c>
      <c r="H378" s="238" t="s">
        <v>372</v>
      </c>
      <c r="I378" s="288" t="str">
        <f t="shared" si="5"/>
        <v>420i Coupé (1997 cm³, 184 PS) 2013-____</v>
      </c>
      <c r="J378" s="239" t="s">
        <v>104</v>
      </c>
      <c r="K378" s="229" t="s">
        <v>623</v>
      </c>
      <c r="L378" s="250" t="s">
        <v>384</v>
      </c>
      <c r="M378" s="251">
        <v>2</v>
      </c>
      <c r="N378" s="259" t="s">
        <v>631</v>
      </c>
      <c r="O378" s="260">
        <v>1997</v>
      </c>
      <c r="P378" s="260">
        <v>135</v>
      </c>
      <c r="Q378" s="260">
        <v>184</v>
      </c>
      <c r="R378" s="260">
        <v>270</v>
      </c>
      <c r="S378" s="260"/>
      <c r="T378" s="268" t="s">
        <v>385</v>
      </c>
      <c r="U378" s="18"/>
    </row>
    <row r="379" spans="2:21" ht="12.75">
      <c r="B379" s="19"/>
      <c r="C379" s="20"/>
      <c r="D379" s="234" t="s">
        <v>129</v>
      </c>
      <c r="E379" s="22" t="s">
        <v>370</v>
      </c>
      <c r="F379" s="22" t="s">
        <v>959</v>
      </c>
      <c r="G379" s="22" t="s">
        <v>371</v>
      </c>
      <c r="H379" s="235" t="s">
        <v>386</v>
      </c>
      <c r="I379" s="287" t="str">
        <f t="shared" si="5"/>
        <v>420i Coupé xDrive (1997 cm³, 184 PS) 2013-____</v>
      </c>
      <c r="J379" s="236" t="s">
        <v>104</v>
      </c>
      <c r="K379" s="24" t="s">
        <v>623</v>
      </c>
      <c r="L379" s="247" t="s">
        <v>384</v>
      </c>
      <c r="M379" s="248">
        <v>2</v>
      </c>
      <c r="N379" s="258" t="s">
        <v>631</v>
      </c>
      <c r="O379" s="257">
        <v>1997</v>
      </c>
      <c r="P379" s="257">
        <v>135</v>
      </c>
      <c r="Q379" s="257">
        <v>184</v>
      </c>
      <c r="R379" s="257">
        <v>270</v>
      </c>
      <c r="S379" s="257"/>
      <c r="T379" s="267" t="s">
        <v>385</v>
      </c>
      <c r="U379" s="18"/>
    </row>
    <row r="380" spans="2:21" ht="12.75">
      <c r="B380" s="19"/>
      <c r="C380" s="20"/>
      <c r="D380" s="234" t="s">
        <v>129</v>
      </c>
      <c r="E380" s="22" t="s">
        <v>370</v>
      </c>
      <c r="F380" s="22" t="s">
        <v>959</v>
      </c>
      <c r="G380" s="22" t="s">
        <v>371</v>
      </c>
      <c r="H380" s="235" t="s">
        <v>373</v>
      </c>
      <c r="I380" s="287" t="str">
        <f t="shared" si="5"/>
        <v>428i Coupé (1997 cm³, 245 PS) 2013-2016</v>
      </c>
      <c r="J380" s="236" t="s">
        <v>751</v>
      </c>
      <c r="K380" s="24" t="s">
        <v>623</v>
      </c>
      <c r="L380" s="247" t="s">
        <v>384</v>
      </c>
      <c r="M380" s="248">
        <v>2</v>
      </c>
      <c r="N380" s="258" t="s">
        <v>631</v>
      </c>
      <c r="O380" s="257">
        <v>1997</v>
      </c>
      <c r="P380" s="257">
        <v>180</v>
      </c>
      <c r="Q380" s="257">
        <v>245</v>
      </c>
      <c r="R380" s="257">
        <v>350</v>
      </c>
      <c r="S380" s="257"/>
      <c r="T380" s="267" t="s">
        <v>385</v>
      </c>
      <c r="U380" s="18"/>
    </row>
    <row r="381" spans="2:21" ht="12.75">
      <c r="B381" s="19"/>
      <c r="C381" s="20"/>
      <c r="D381" s="234" t="s">
        <v>129</v>
      </c>
      <c r="E381" s="22" t="s">
        <v>370</v>
      </c>
      <c r="F381" s="22" t="s">
        <v>959</v>
      </c>
      <c r="G381" s="22" t="s">
        <v>371</v>
      </c>
      <c r="H381" s="235" t="s">
        <v>902</v>
      </c>
      <c r="I381" s="287" t="str">
        <f t="shared" si="5"/>
        <v>428i Coupé xDrive (1997 cm³, 245 PS) 2013-2016</v>
      </c>
      <c r="J381" s="236" t="s">
        <v>751</v>
      </c>
      <c r="K381" s="24" t="s">
        <v>623</v>
      </c>
      <c r="L381" s="247" t="s">
        <v>384</v>
      </c>
      <c r="M381" s="248">
        <v>2</v>
      </c>
      <c r="N381" s="258" t="s">
        <v>631</v>
      </c>
      <c r="O381" s="257">
        <v>1997</v>
      </c>
      <c r="P381" s="257">
        <v>180</v>
      </c>
      <c r="Q381" s="257">
        <v>245</v>
      </c>
      <c r="R381" s="257">
        <v>350</v>
      </c>
      <c r="S381" s="257"/>
      <c r="T381" s="267" t="s">
        <v>385</v>
      </c>
      <c r="U381" s="18"/>
    </row>
    <row r="382" spans="2:21" ht="12.75">
      <c r="B382" s="19"/>
      <c r="C382" s="20"/>
      <c r="D382" s="234" t="s">
        <v>129</v>
      </c>
      <c r="E382" s="22" t="s">
        <v>370</v>
      </c>
      <c r="F382" s="22" t="s">
        <v>959</v>
      </c>
      <c r="G382" s="22" t="s">
        <v>371</v>
      </c>
      <c r="H382" s="235" t="s">
        <v>374</v>
      </c>
      <c r="I382" s="287" t="str">
        <f t="shared" si="5"/>
        <v>430i Coupé (1998 cm³, 252 PS) 2016-____</v>
      </c>
      <c r="J382" s="236" t="s">
        <v>655</v>
      </c>
      <c r="K382" s="24" t="s">
        <v>623</v>
      </c>
      <c r="L382" s="247" t="s">
        <v>384</v>
      </c>
      <c r="M382" s="248">
        <v>2</v>
      </c>
      <c r="N382" s="258" t="s">
        <v>631</v>
      </c>
      <c r="O382" s="257">
        <v>1998</v>
      </c>
      <c r="P382" s="257">
        <v>185</v>
      </c>
      <c r="Q382" s="257">
        <v>252</v>
      </c>
      <c r="R382" s="257">
        <v>350</v>
      </c>
      <c r="S382" s="257"/>
      <c r="T382" s="267" t="s">
        <v>385</v>
      </c>
      <c r="U382" s="18"/>
    </row>
    <row r="383" spans="2:21" ht="12.75">
      <c r="B383" s="19"/>
      <c r="C383" s="20"/>
      <c r="D383" s="234" t="s">
        <v>129</v>
      </c>
      <c r="E383" s="22" t="s">
        <v>370</v>
      </c>
      <c r="F383" s="22" t="s">
        <v>959</v>
      </c>
      <c r="G383" s="22" t="s">
        <v>371</v>
      </c>
      <c r="H383" s="235" t="s">
        <v>903</v>
      </c>
      <c r="I383" s="287" t="str">
        <f t="shared" si="5"/>
        <v>430i Coupé xDrive (1998 cm³, 252 PS) 2016-____</v>
      </c>
      <c r="J383" s="236" t="s">
        <v>655</v>
      </c>
      <c r="K383" s="24" t="s">
        <v>623</v>
      </c>
      <c r="L383" s="247" t="s">
        <v>384</v>
      </c>
      <c r="M383" s="248">
        <v>2</v>
      </c>
      <c r="N383" s="258" t="s">
        <v>631</v>
      </c>
      <c r="O383" s="257">
        <v>1998</v>
      </c>
      <c r="P383" s="257">
        <v>185</v>
      </c>
      <c r="Q383" s="257">
        <v>252</v>
      </c>
      <c r="R383" s="257">
        <v>350</v>
      </c>
      <c r="S383" s="257"/>
      <c r="T383" s="267" t="s">
        <v>385</v>
      </c>
      <c r="U383" s="18"/>
    </row>
    <row r="384" spans="2:21" ht="12.75">
      <c r="B384" s="19"/>
      <c r="C384" s="20"/>
      <c r="D384" s="234" t="s">
        <v>129</v>
      </c>
      <c r="E384" s="22" t="s">
        <v>370</v>
      </c>
      <c r="F384" s="22" t="s">
        <v>959</v>
      </c>
      <c r="G384" s="22" t="s">
        <v>371</v>
      </c>
      <c r="H384" s="235" t="s">
        <v>375</v>
      </c>
      <c r="I384" s="287" t="str">
        <f t="shared" si="5"/>
        <v>435i Coupé (2979 cm³, 306 PS) 2013-2016</v>
      </c>
      <c r="J384" s="236" t="s">
        <v>751</v>
      </c>
      <c r="K384" s="24" t="s">
        <v>623</v>
      </c>
      <c r="L384" s="247" t="s">
        <v>384</v>
      </c>
      <c r="M384" s="248">
        <v>2</v>
      </c>
      <c r="N384" s="258" t="s">
        <v>885</v>
      </c>
      <c r="O384" s="257">
        <v>2979</v>
      </c>
      <c r="P384" s="257">
        <v>225</v>
      </c>
      <c r="Q384" s="257">
        <v>306</v>
      </c>
      <c r="R384" s="257">
        <v>400</v>
      </c>
      <c r="S384" s="257"/>
      <c r="T384" s="267" t="s">
        <v>385</v>
      </c>
      <c r="U384" s="18"/>
    </row>
    <row r="385" spans="2:21" ht="12.75">
      <c r="B385" s="19"/>
      <c r="C385" s="20"/>
      <c r="D385" s="234" t="s">
        <v>129</v>
      </c>
      <c r="E385" s="22" t="s">
        <v>370</v>
      </c>
      <c r="F385" s="22" t="s">
        <v>959</v>
      </c>
      <c r="G385" s="22" t="s">
        <v>371</v>
      </c>
      <c r="H385" s="235" t="s">
        <v>904</v>
      </c>
      <c r="I385" s="287" t="str">
        <f t="shared" si="5"/>
        <v>435i Coupé xDrive (2979 cm³, 306 PS) 2013-2016</v>
      </c>
      <c r="J385" s="236" t="s">
        <v>751</v>
      </c>
      <c r="K385" s="24" t="s">
        <v>623</v>
      </c>
      <c r="L385" s="247" t="s">
        <v>384</v>
      </c>
      <c r="M385" s="248">
        <v>2</v>
      </c>
      <c r="N385" s="258" t="s">
        <v>885</v>
      </c>
      <c r="O385" s="257">
        <v>2979</v>
      </c>
      <c r="P385" s="257">
        <v>225</v>
      </c>
      <c r="Q385" s="257">
        <v>306</v>
      </c>
      <c r="R385" s="257">
        <v>400</v>
      </c>
      <c r="S385" s="257"/>
      <c r="T385" s="267" t="s">
        <v>385</v>
      </c>
      <c r="U385" s="18"/>
    </row>
    <row r="386" spans="2:21" ht="12.75">
      <c r="B386" s="19"/>
      <c r="C386" s="20"/>
      <c r="D386" s="234" t="s">
        <v>129</v>
      </c>
      <c r="E386" s="22" t="s">
        <v>370</v>
      </c>
      <c r="F386" s="22" t="s">
        <v>959</v>
      </c>
      <c r="G386" s="22" t="s">
        <v>371</v>
      </c>
      <c r="H386" s="235" t="s">
        <v>376</v>
      </c>
      <c r="I386" s="287" t="str">
        <f t="shared" si="5"/>
        <v>440i Coupé (2998 cm³, 326 PS) 2016-____</v>
      </c>
      <c r="J386" s="236" t="s">
        <v>655</v>
      </c>
      <c r="K386" s="24" t="s">
        <v>623</v>
      </c>
      <c r="L386" s="247" t="s">
        <v>384</v>
      </c>
      <c r="M386" s="248">
        <v>2</v>
      </c>
      <c r="N386" s="258" t="s">
        <v>885</v>
      </c>
      <c r="O386" s="257">
        <v>2998</v>
      </c>
      <c r="P386" s="257">
        <v>240</v>
      </c>
      <c r="Q386" s="257">
        <v>326</v>
      </c>
      <c r="R386" s="257">
        <v>450</v>
      </c>
      <c r="S386" s="257"/>
      <c r="T386" s="267" t="s">
        <v>385</v>
      </c>
      <c r="U386" s="18"/>
    </row>
    <row r="387" spans="2:21" ht="12.75">
      <c r="B387" s="19"/>
      <c r="C387" s="20"/>
      <c r="D387" s="234" t="s">
        <v>129</v>
      </c>
      <c r="E387" s="22" t="s">
        <v>370</v>
      </c>
      <c r="F387" s="22" t="s">
        <v>959</v>
      </c>
      <c r="G387" s="22" t="s">
        <v>371</v>
      </c>
      <c r="H387" s="235" t="s">
        <v>905</v>
      </c>
      <c r="I387" s="287" t="str">
        <f t="shared" si="5"/>
        <v>440i Coupé xDrive (2998 cm³, 326 PS) 2016-____</v>
      </c>
      <c r="J387" s="236" t="s">
        <v>655</v>
      </c>
      <c r="K387" s="24" t="s">
        <v>623</v>
      </c>
      <c r="L387" s="247" t="s">
        <v>384</v>
      </c>
      <c r="M387" s="248">
        <v>2</v>
      </c>
      <c r="N387" s="258" t="s">
        <v>885</v>
      </c>
      <c r="O387" s="257">
        <v>2998</v>
      </c>
      <c r="P387" s="257">
        <v>240</v>
      </c>
      <c r="Q387" s="257">
        <v>326</v>
      </c>
      <c r="R387" s="257">
        <v>450</v>
      </c>
      <c r="S387" s="257"/>
      <c r="T387" s="267" t="s">
        <v>385</v>
      </c>
      <c r="U387" s="18"/>
    </row>
    <row r="388" spans="2:21" ht="12.75">
      <c r="B388" s="19"/>
      <c r="C388" s="20"/>
      <c r="D388" s="234" t="s">
        <v>129</v>
      </c>
      <c r="E388" s="22" t="s">
        <v>370</v>
      </c>
      <c r="F388" s="22" t="s">
        <v>959</v>
      </c>
      <c r="G388" s="22" t="s">
        <v>371</v>
      </c>
      <c r="H388" s="235" t="s">
        <v>377</v>
      </c>
      <c r="I388" s="287" t="str">
        <f t="shared" si="5"/>
        <v>418d Coupé (1995 cm³, 150 PS) 2015-____</v>
      </c>
      <c r="J388" s="236" t="s">
        <v>753</v>
      </c>
      <c r="K388" s="24" t="s">
        <v>623</v>
      </c>
      <c r="L388" s="247" t="s">
        <v>384</v>
      </c>
      <c r="M388" s="248">
        <v>2</v>
      </c>
      <c r="N388" s="258" t="s">
        <v>631</v>
      </c>
      <c r="O388" s="257">
        <v>1995</v>
      </c>
      <c r="P388" s="257">
        <v>110</v>
      </c>
      <c r="Q388" s="257">
        <v>150</v>
      </c>
      <c r="R388" s="257">
        <v>320</v>
      </c>
      <c r="S388" s="257"/>
      <c r="T388" s="267" t="s">
        <v>136</v>
      </c>
      <c r="U388" s="18"/>
    </row>
    <row r="389" spans="2:21" ht="12.75">
      <c r="B389" s="19"/>
      <c r="C389" s="20"/>
      <c r="D389" s="234" t="s">
        <v>129</v>
      </c>
      <c r="E389" s="22" t="s">
        <v>370</v>
      </c>
      <c r="F389" s="22" t="s">
        <v>959</v>
      </c>
      <c r="G389" s="22" t="s">
        <v>371</v>
      </c>
      <c r="H389" s="235" t="s">
        <v>378</v>
      </c>
      <c r="I389" s="287" t="str">
        <f t="shared" si="5"/>
        <v>420d Coupé (1995 cm³, 184 PS) 2013-2015</v>
      </c>
      <c r="J389" s="236" t="s">
        <v>740</v>
      </c>
      <c r="K389" s="24" t="s">
        <v>623</v>
      </c>
      <c r="L389" s="247" t="s">
        <v>384</v>
      </c>
      <c r="M389" s="248">
        <v>2</v>
      </c>
      <c r="N389" s="258" t="s">
        <v>631</v>
      </c>
      <c r="O389" s="257">
        <v>1995</v>
      </c>
      <c r="P389" s="257">
        <v>135</v>
      </c>
      <c r="Q389" s="257">
        <v>184</v>
      </c>
      <c r="R389" s="257">
        <v>380</v>
      </c>
      <c r="S389" s="257"/>
      <c r="T389" s="267" t="s">
        <v>136</v>
      </c>
      <c r="U389" s="18"/>
    </row>
    <row r="390" spans="2:21" ht="12.75">
      <c r="B390" s="19"/>
      <c r="C390" s="20"/>
      <c r="D390" s="234" t="s">
        <v>129</v>
      </c>
      <c r="E390" s="22" t="s">
        <v>370</v>
      </c>
      <c r="F390" s="22" t="s">
        <v>959</v>
      </c>
      <c r="G390" s="22" t="s">
        <v>371</v>
      </c>
      <c r="H390" s="235" t="s">
        <v>906</v>
      </c>
      <c r="I390" s="287" t="str">
        <f t="shared" si="5"/>
        <v>420d Coupé xDrive (1995 cm³, 184 PS) 2013-2015</v>
      </c>
      <c r="J390" s="236" t="s">
        <v>740</v>
      </c>
      <c r="K390" s="24" t="s">
        <v>623</v>
      </c>
      <c r="L390" s="247" t="s">
        <v>384</v>
      </c>
      <c r="M390" s="248">
        <v>2</v>
      </c>
      <c r="N390" s="258" t="s">
        <v>631</v>
      </c>
      <c r="O390" s="257">
        <v>1995</v>
      </c>
      <c r="P390" s="257">
        <v>135</v>
      </c>
      <c r="Q390" s="257">
        <v>184</v>
      </c>
      <c r="R390" s="257">
        <v>380</v>
      </c>
      <c r="S390" s="257"/>
      <c r="T390" s="267" t="s">
        <v>136</v>
      </c>
      <c r="U390" s="18"/>
    </row>
    <row r="391" spans="2:21" ht="12.75">
      <c r="B391" s="19"/>
      <c r="C391" s="20"/>
      <c r="D391" s="234" t="s">
        <v>129</v>
      </c>
      <c r="E391" s="22" t="s">
        <v>370</v>
      </c>
      <c r="F391" s="22" t="s">
        <v>959</v>
      </c>
      <c r="G391" s="22" t="s">
        <v>371</v>
      </c>
      <c r="H391" s="235" t="s">
        <v>378</v>
      </c>
      <c r="I391" s="287" t="str">
        <f t="shared" si="5"/>
        <v>420d Coupé (1995 cm³, 190 PS) 2015-____</v>
      </c>
      <c r="J391" s="236" t="s">
        <v>753</v>
      </c>
      <c r="K391" s="24" t="s">
        <v>623</v>
      </c>
      <c r="L391" s="247" t="s">
        <v>384</v>
      </c>
      <c r="M391" s="248">
        <v>2</v>
      </c>
      <c r="N391" s="258" t="s">
        <v>631</v>
      </c>
      <c r="O391" s="257">
        <v>1995</v>
      </c>
      <c r="P391" s="257">
        <v>140</v>
      </c>
      <c r="Q391" s="257">
        <v>190</v>
      </c>
      <c r="R391" s="257">
        <v>400</v>
      </c>
      <c r="S391" s="257"/>
      <c r="T391" s="267" t="s">
        <v>136</v>
      </c>
      <c r="U391" s="18"/>
    </row>
    <row r="392" spans="2:21" ht="12.75">
      <c r="B392" s="19"/>
      <c r="C392" s="20"/>
      <c r="D392" s="234" t="s">
        <v>129</v>
      </c>
      <c r="E392" s="22" t="s">
        <v>370</v>
      </c>
      <c r="F392" s="22" t="s">
        <v>959</v>
      </c>
      <c r="G392" s="22" t="s">
        <v>371</v>
      </c>
      <c r="H392" s="235" t="s">
        <v>906</v>
      </c>
      <c r="I392" s="287" t="str">
        <f t="shared" si="5"/>
        <v>420d Coupé xDrive (1995 cm³, 190 PS) 2015-____</v>
      </c>
      <c r="J392" s="236" t="s">
        <v>753</v>
      </c>
      <c r="K392" s="24" t="s">
        <v>623</v>
      </c>
      <c r="L392" s="247" t="s">
        <v>384</v>
      </c>
      <c r="M392" s="248">
        <v>2</v>
      </c>
      <c r="N392" s="258" t="s">
        <v>631</v>
      </c>
      <c r="O392" s="257">
        <v>1995</v>
      </c>
      <c r="P392" s="257">
        <v>140</v>
      </c>
      <c r="Q392" s="257">
        <v>190</v>
      </c>
      <c r="R392" s="257">
        <v>400</v>
      </c>
      <c r="S392" s="257"/>
      <c r="T392" s="267" t="s">
        <v>136</v>
      </c>
      <c r="U392" s="18"/>
    </row>
    <row r="393" spans="2:21" ht="12.75">
      <c r="B393" s="19"/>
      <c r="C393" s="20"/>
      <c r="D393" s="234" t="s">
        <v>129</v>
      </c>
      <c r="E393" s="22" t="s">
        <v>370</v>
      </c>
      <c r="F393" s="22" t="s">
        <v>959</v>
      </c>
      <c r="G393" s="22" t="s">
        <v>371</v>
      </c>
      <c r="H393" s="235" t="s">
        <v>379</v>
      </c>
      <c r="I393" s="287" t="str">
        <f t="shared" si="5"/>
        <v>425d Coupé (1995 cm³, 218 PS) 2014-2016</v>
      </c>
      <c r="J393" s="236" t="s">
        <v>148</v>
      </c>
      <c r="K393" s="24" t="s">
        <v>623</v>
      </c>
      <c r="L393" s="247" t="s">
        <v>384</v>
      </c>
      <c r="M393" s="248">
        <v>2</v>
      </c>
      <c r="N393" s="258" t="s">
        <v>631</v>
      </c>
      <c r="O393" s="257">
        <v>1995</v>
      </c>
      <c r="P393" s="257">
        <v>160</v>
      </c>
      <c r="Q393" s="257">
        <v>218</v>
      </c>
      <c r="R393" s="257">
        <v>450</v>
      </c>
      <c r="S393" s="257"/>
      <c r="T393" s="267" t="s">
        <v>136</v>
      </c>
      <c r="U393" s="18"/>
    </row>
    <row r="394" spans="2:21" ht="12.75">
      <c r="B394" s="19"/>
      <c r="C394" s="20"/>
      <c r="D394" s="234" t="s">
        <v>129</v>
      </c>
      <c r="E394" s="22" t="s">
        <v>370</v>
      </c>
      <c r="F394" s="22" t="s">
        <v>959</v>
      </c>
      <c r="G394" s="22" t="s">
        <v>371</v>
      </c>
      <c r="H394" s="235" t="s">
        <v>379</v>
      </c>
      <c r="I394" s="287" t="str">
        <f t="shared" si="5"/>
        <v>425d Coupé (1995 cm³, 224 PS) 2016-____</v>
      </c>
      <c r="J394" s="236" t="s">
        <v>655</v>
      </c>
      <c r="K394" s="24" t="s">
        <v>623</v>
      </c>
      <c r="L394" s="247" t="s">
        <v>384</v>
      </c>
      <c r="M394" s="248">
        <v>2</v>
      </c>
      <c r="N394" s="258" t="s">
        <v>631</v>
      </c>
      <c r="O394" s="257">
        <v>1995</v>
      </c>
      <c r="P394" s="257">
        <v>165</v>
      </c>
      <c r="Q394" s="257">
        <v>224</v>
      </c>
      <c r="R394" s="257">
        <v>450</v>
      </c>
      <c r="S394" s="257"/>
      <c r="T394" s="267" t="s">
        <v>136</v>
      </c>
      <c r="U394" s="18"/>
    </row>
    <row r="395" spans="2:21" ht="12.75">
      <c r="B395" s="19"/>
      <c r="C395" s="20"/>
      <c r="D395" s="234" t="s">
        <v>129</v>
      </c>
      <c r="E395" s="22" t="s">
        <v>370</v>
      </c>
      <c r="F395" s="22" t="s">
        <v>959</v>
      </c>
      <c r="G395" s="22" t="s">
        <v>371</v>
      </c>
      <c r="H395" s="235" t="s">
        <v>380</v>
      </c>
      <c r="I395" s="287" t="str">
        <f t="shared" si="5"/>
        <v>430d Coupé (2993 cm³, 258 PS) 2013-____</v>
      </c>
      <c r="J395" s="236" t="s">
        <v>104</v>
      </c>
      <c r="K395" s="24" t="s">
        <v>623</v>
      </c>
      <c r="L395" s="247" t="s">
        <v>384</v>
      </c>
      <c r="M395" s="248">
        <v>2</v>
      </c>
      <c r="N395" s="258" t="s">
        <v>885</v>
      </c>
      <c r="O395" s="257">
        <v>2993</v>
      </c>
      <c r="P395" s="257">
        <v>190</v>
      </c>
      <c r="Q395" s="257">
        <v>258</v>
      </c>
      <c r="R395" s="257">
        <v>560</v>
      </c>
      <c r="S395" s="257"/>
      <c r="T395" s="267" t="s">
        <v>136</v>
      </c>
      <c r="U395" s="18"/>
    </row>
    <row r="396" spans="2:21" ht="12.75">
      <c r="B396" s="19"/>
      <c r="C396" s="20"/>
      <c r="D396" s="234" t="s">
        <v>129</v>
      </c>
      <c r="E396" s="22" t="s">
        <v>370</v>
      </c>
      <c r="F396" s="22" t="s">
        <v>959</v>
      </c>
      <c r="G396" s="22" t="s">
        <v>371</v>
      </c>
      <c r="H396" s="235" t="s">
        <v>907</v>
      </c>
      <c r="I396" s="287" t="str">
        <f t="shared" si="5"/>
        <v>430d Coupé xDrive (2993 cm³, 258 PS) 2014-____</v>
      </c>
      <c r="J396" s="236" t="s">
        <v>875</v>
      </c>
      <c r="K396" s="24" t="s">
        <v>623</v>
      </c>
      <c r="L396" s="247" t="s">
        <v>384</v>
      </c>
      <c r="M396" s="248">
        <v>2</v>
      </c>
      <c r="N396" s="258" t="s">
        <v>885</v>
      </c>
      <c r="O396" s="257">
        <v>2993</v>
      </c>
      <c r="P396" s="257">
        <v>190</v>
      </c>
      <c r="Q396" s="257">
        <v>258</v>
      </c>
      <c r="R396" s="257">
        <v>560</v>
      </c>
      <c r="S396" s="257"/>
      <c r="T396" s="267" t="s">
        <v>136</v>
      </c>
      <c r="U396" s="18"/>
    </row>
    <row r="397" spans="2:21" ht="12.75">
      <c r="B397" s="19"/>
      <c r="C397" s="20"/>
      <c r="D397" s="234" t="s">
        <v>129</v>
      </c>
      <c r="E397" s="22" t="s">
        <v>370</v>
      </c>
      <c r="F397" s="22" t="s">
        <v>959</v>
      </c>
      <c r="G397" s="22" t="s">
        <v>371</v>
      </c>
      <c r="H397" s="235" t="s">
        <v>908</v>
      </c>
      <c r="I397" s="287" t="str">
        <f t="shared" si="5"/>
        <v>435d Coupé xDrive (2993 cm³, 313 PS) 2013-____</v>
      </c>
      <c r="J397" s="236" t="s">
        <v>104</v>
      </c>
      <c r="K397" s="24" t="s">
        <v>623</v>
      </c>
      <c r="L397" s="247" t="s">
        <v>384</v>
      </c>
      <c r="M397" s="248">
        <v>2</v>
      </c>
      <c r="N397" s="258" t="s">
        <v>885</v>
      </c>
      <c r="O397" s="257">
        <v>2993</v>
      </c>
      <c r="P397" s="257">
        <v>230</v>
      </c>
      <c r="Q397" s="257">
        <v>313</v>
      </c>
      <c r="R397" s="257">
        <v>630</v>
      </c>
      <c r="S397" s="257"/>
      <c r="T397" s="267" t="s">
        <v>136</v>
      </c>
      <c r="U397" s="18"/>
    </row>
    <row r="398" spans="2:21" ht="12.75">
      <c r="B398" s="19"/>
      <c r="C398" s="20"/>
      <c r="D398" s="21" t="s">
        <v>129</v>
      </c>
      <c r="E398" s="22" t="s">
        <v>370</v>
      </c>
      <c r="F398" s="22" t="s">
        <v>959</v>
      </c>
      <c r="G398" s="22" t="s">
        <v>440</v>
      </c>
      <c r="H398" s="235" t="s">
        <v>381</v>
      </c>
      <c r="I398" s="287" t="str">
        <f aca="true" t="shared" si="6" ref="I398:I439">H398&amp;" ("&amp;O398&amp;" cm³, "&amp;Q398&amp;" PS) "&amp;J398</f>
        <v>M4 Coupé (2979 cm³, 431 PS) 2014-____</v>
      </c>
      <c r="J398" s="236" t="s">
        <v>875</v>
      </c>
      <c r="K398" s="24" t="s">
        <v>623</v>
      </c>
      <c r="L398" s="247" t="s">
        <v>384</v>
      </c>
      <c r="M398" s="248">
        <v>2</v>
      </c>
      <c r="N398" s="258" t="s">
        <v>885</v>
      </c>
      <c r="O398" s="257">
        <v>2979</v>
      </c>
      <c r="P398" s="257">
        <v>317</v>
      </c>
      <c r="Q398" s="257">
        <v>431</v>
      </c>
      <c r="R398" s="257">
        <v>550</v>
      </c>
      <c r="S398" s="257"/>
      <c r="T398" s="267" t="s">
        <v>385</v>
      </c>
      <c r="U398" s="18"/>
    </row>
    <row r="399" spans="2:21" ht="12.75">
      <c r="B399" s="19"/>
      <c r="C399" s="20"/>
      <c r="D399" s="21" t="s">
        <v>129</v>
      </c>
      <c r="E399" s="22" t="s">
        <v>370</v>
      </c>
      <c r="F399" s="22" t="s">
        <v>959</v>
      </c>
      <c r="G399" s="22" t="s">
        <v>440</v>
      </c>
      <c r="H399" s="235" t="s">
        <v>382</v>
      </c>
      <c r="I399" s="287" t="str">
        <f t="shared" si="6"/>
        <v>M4 Coupé Competition Paket (2979 cm³, 450 PS) 2016-____</v>
      </c>
      <c r="J399" s="236" t="s">
        <v>655</v>
      </c>
      <c r="K399" s="24" t="s">
        <v>623</v>
      </c>
      <c r="L399" s="247" t="s">
        <v>384</v>
      </c>
      <c r="M399" s="248">
        <v>2</v>
      </c>
      <c r="N399" s="258" t="s">
        <v>885</v>
      </c>
      <c r="O399" s="257">
        <v>2979</v>
      </c>
      <c r="P399" s="257">
        <v>331</v>
      </c>
      <c r="Q399" s="257">
        <v>450</v>
      </c>
      <c r="R399" s="257">
        <v>550</v>
      </c>
      <c r="S399" s="257"/>
      <c r="T399" s="267" t="s">
        <v>385</v>
      </c>
      <c r="U399" s="18"/>
    </row>
    <row r="400" spans="2:21" ht="12.75">
      <c r="B400" s="19"/>
      <c r="C400" s="20"/>
      <c r="D400" s="21" t="s">
        <v>129</v>
      </c>
      <c r="E400" s="22" t="s">
        <v>370</v>
      </c>
      <c r="F400" s="22" t="s">
        <v>959</v>
      </c>
      <c r="G400" s="22" t="s">
        <v>440</v>
      </c>
      <c r="H400" s="235" t="s">
        <v>383</v>
      </c>
      <c r="I400" s="287" t="str">
        <f t="shared" si="6"/>
        <v>M4 GTS (2979 cm³, 500 PS) 2016-____</v>
      </c>
      <c r="J400" s="236" t="s">
        <v>655</v>
      </c>
      <c r="K400" s="24" t="s">
        <v>623</v>
      </c>
      <c r="L400" s="247" t="s">
        <v>384</v>
      </c>
      <c r="M400" s="248">
        <v>2</v>
      </c>
      <c r="N400" s="258" t="s">
        <v>885</v>
      </c>
      <c r="O400" s="257">
        <v>2979</v>
      </c>
      <c r="P400" s="257">
        <v>368</v>
      </c>
      <c r="Q400" s="257">
        <v>500</v>
      </c>
      <c r="R400" s="257">
        <v>600</v>
      </c>
      <c r="S400" s="257"/>
      <c r="T400" s="267" t="s">
        <v>385</v>
      </c>
      <c r="U400" s="18"/>
    </row>
    <row r="401" spans="2:21" ht="12.75">
      <c r="B401" s="19"/>
      <c r="C401" s="20"/>
      <c r="D401" s="21" t="s">
        <v>129</v>
      </c>
      <c r="E401" s="22" t="s">
        <v>370</v>
      </c>
      <c r="F401" s="22" t="s">
        <v>959</v>
      </c>
      <c r="G401" s="22" t="s">
        <v>440</v>
      </c>
      <c r="H401" s="235" t="s">
        <v>909</v>
      </c>
      <c r="I401" s="287" t="str">
        <f t="shared" si="6"/>
        <v>M4 DTM Champion Edition (2014) (2979 cm³, 431 PS) 2014-2014</v>
      </c>
      <c r="J401" s="236" t="s">
        <v>659</v>
      </c>
      <c r="K401" s="24" t="s">
        <v>623</v>
      </c>
      <c r="L401" s="247" t="s">
        <v>384</v>
      </c>
      <c r="M401" s="248">
        <v>2</v>
      </c>
      <c r="N401" s="258" t="s">
        <v>885</v>
      </c>
      <c r="O401" s="257">
        <v>2979</v>
      </c>
      <c r="P401" s="257">
        <v>317</v>
      </c>
      <c r="Q401" s="257">
        <v>431</v>
      </c>
      <c r="R401" s="257">
        <v>550</v>
      </c>
      <c r="S401" s="257"/>
      <c r="T401" s="267" t="s">
        <v>385</v>
      </c>
      <c r="U401" s="18"/>
    </row>
    <row r="402" spans="2:21" ht="12.75">
      <c r="B402" s="19"/>
      <c r="C402" s="20"/>
      <c r="D402" s="21" t="s">
        <v>129</v>
      </c>
      <c r="E402" s="22" t="s">
        <v>370</v>
      </c>
      <c r="F402" s="22" t="s">
        <v>959</v>
      </c>
      <c r="G402" s="22" t="s">
        <v>440</v>
      </c>
      <c r="H402" s="235" t="s">
        <v>910</v>
      </c>
      <c r="I402" s="287" t="str">
        <f t="shared" si="6"/>
        <v>M4 DTM Champion Edition (2016) (2979 cm³, 500 PS) 2016-____</v>
      </c>
      <c r="J402" s="236" t="s">
        <v>655</v>
      </c>
      <c r="K402" s="24" t="s">
        <v>623</v>
      </c>
      <c r="L402" s="247" t="s">
        <v>384</v>
      </c>
      <c r="M402" s="248">
        <v>2</v>
      </c>
      <c r="N402" s="258" t="s">
        <v>885</v>
      </c>
      <c r="O402" s="257">
        <v>2979</v>
      </c>
      <c r="P402" s="257">
        <v>368</v>
      </c>
      <c r="Q402" s="257">
        <v>500</v>
      </c>
      <c r="R402" s="257">
        <v>600</v>
      </c>
      <c r="S402" s="257"/>
      <c r="T402" s="267" t="s">
        <v>385</v>
      </c>
      <c r="U402" s="18"/>
    </row>
    <row r="403" spans="2:21" ht="12.75">
      <c r="B403" s="19"/>
      <c r="C403" s="20"/>
      <c r="D403" s="39" t="s">
        <v>129</v>
      </c>
      <c r="E403" s="40" t="s">
        <v>370</v>
      </c>
      <c r="F403" s="40" t="s">
        <v>959</v>
      </c>
      <c r="G403" s="40" t="s">
        <v>439</v>
      </c>
      <c r="H403" s="242" t="s">
        <v>387</v>
      </c>
      <c r="I403" s="289" t="str">
        <f t="shared" si="6"/>
        <v>420i Cabrio (1997 cm³, 184 PS) 2014-____</v>
      </c>
      <c r="J403" s="243" t="s">
        <v>875</v>
      </c>
      <c r="K403" s="41" t="s">
        <v>623</v>
      </c>
      <c r="L403" s="252" t="s">
        <v>76</v>
      </c>
      <c r="M403" s="253">
        <v>2</v>
      </c>
      <c r="N403" s="261" t="s">
        <v>631</v>
      </c>
      <c r="O403" s="262">
        <v>1997</v>
      </c>
      <c r="P403" s="262">
        <v>135</v>
      </c>
      <c r="Q403" s="262">
        <v>184</v>
      </c>
      <c r="R403" s="262">
        <v>270</v>
      </c>
      <c r="S403" s="262"/>
      <c r="T403" s="266" t="s">
        <v>385</v>
      </c>
      <c r="U403" s="18"/>
    </row>
    <row r="404" spans="2:21" ht="12.75">
      <c r="B404" s="19"/>
      <c r="C404" s="20"/>
      <c r="D404" s="21" t="s">
        <v>129</v>
      </c>
      <c r="E404" s="22" t="s">
        <v>370</v>
      </c>
      <c r="F404" s="22" t="s">
        <v>959</v>
      </c>
      <c r="G404" s="22" t="s">
        <v>439</v>
      </c>
      <c r="H404" s="235" t="s">
        <v>388</v>
      </c>
      <c r="I404" s="287" t="str">
        <f t="shared" si="6"/>
        <v>428i Cabrio (1997 cm³, 245 PS) 2014-2016</v>
      </c>
      <c r="J404" s="236" t="s">
        <v>148</v>
      </c>
      <c r="K404" s="24" t="s">
        <v>623</v>
      </c>
      <c r="L404" s="247" t="s">
        <v>76</v>
      </c>
      <c r="M404" s="248">
        <v>2</v>
      </c>
      <c r="N404" s="258" t="s">
        <v>631</v>
      </c>
      <c r="O404" s="257">
        <v>1997</v>
      </c>
      <c r="P404" s="257">
        <v>180</v>
      </c>
      <c r="Q404" s="257">
        <v>245</v>
      </c>
      <c r="R404" s="257">
        <v>350</v>
      </c>
      <c r="S404" s="257"/>
      <c r="T404" s="267" t="s">
        <v>385</v>
      </c>
      <c r="U404" s="18"/>
    </row>
    <row r="405" spans="2:21" ht="12.75">
      <c r="B405" s="19"/>
      <c r="C405" s="20"/>
      <c r="D405" s="21" t="s">
        <v>129</v>
      </c>
      <c r="E405" s="22" t="s">
        <v>370</v>
      </c>
      <c r="F405" s="22" t="s">
        <v>959</v>
      </c>
      <c r="G405" s="22" t="s">
        <v>439</v>
      </c>
      <c r="H405" s="235" t="s">
        <v>389</v>
      </c>
      <c r="I405" s="287" t="str">
        <f t="shared" si="6"/>
        <v>428i Cabrio xDrive (1997 cm³, 245 PS) 2014-2016</v>
      </c>
      <c r="J405" s="236" t="s">
        <v>148</v>
      </c>
      <c r="K405" s="24" t="s">
        <v>623</v>
      </c>
      <c r="L405" s="247" t="s">
        <v>76</v>
      </c>
      <c r="M405" s="248">
        <v>2</v>
      </c>
      <c r="N405" s="258" t="s">
        <v>631</v>
      </c>
      <c r="O405" s="257">
        <v>1997</v>
      </c>
      <c r="P405" s="257">
        <v>180</v>
      </c>
      <c r="Q405" s="257">
        <v>245</v>
      </c>
      <c r="R405" s="257">
        <v>350</v>
      </c>
      <c r="S405" s="257"/>
      <c r="T405" s="267" t="s">
        <v>385</v>
      </c>
      <c r="U405" s="18"/>
    </row>
    <row r="406" spans="2:21" ht="12.75">
      <c r="B406" s="19"/>
      <c r="C406" s="20"/>
      <c r="D406" s="21" t="s">
        <v>129</v>
      </c>
      <c r="E406" s="22" t="s">
        <v>370</v>
      </c>
      <c r="F406" s="22" t="s">
        <v>959</v>
      </c>
      <c r="G406" s="22" t="s">
        <v>439</v>
      </c>
      <c r="H406" s="235" t="s">
        <v>390</v>
      </c>
      <c r="I406" s="287" t="str">
        <f t="shared" si="6"/>
        <v>430i Cabrio (1998 cm³, 252 PS) 2016-____</v>
      </c>
      <c r="J406" s="236" t="s">
        <v>655</v>
      </c>
      <c r="K406" s="24" t="s">
        <v>623</v>
      </c>
      <c r="L406" s="247" t="s">
        <v>76</v>
      </c>
      <c r="M406" s="248">
        <v>2</v>
      </c>
      <c r="N406" s="258" t="s">
        <v>631</v>
      </c>
      <c r="O406" s="257">
        <v>1998</v>
      </c>
      <c r="P406" s="257">
        <v>185</v>
      </c>
      <c r="Q406" s="257">
        <v>252</v>
      </c>
      <c r="R406" s="257">
        <v>350</v>
      </c>
      <c r="S406" s="257"/>
      <c r="T406" s="267" t="s">
        <v>385</v>
      </c>
      <c r="U406" s="18"/>
    </row>
    <row r="407" spans="2:21" ht="12.75">
      <c r="B407" s="19"/>
      <c r="C407" s="20"/>
      <c r="D407" s="21" t="s">
        <v>129</v>
      </c>
      <c r="E407" s="22" t="s">
        <v>370</v>
      </c>
      <c r="F407" s="22" t="s">
        <v>959</v>
      </c>
      <c r="G407" s="22" t="s">
        <v>439</v>
      </c>
      <c r="H407" s="235" t="s">
        <v>391</v>
      </c>
      <c r="I407" s="287" t="str">
        <f t="shared" si="6"/>
        <v>430i Cabrio xDrive (1998 cm³, 252 PS) 2016-____</v>
      </c>
      <c r="J407" s="236" t="s">
        <v>655</v>
      </c>
      <c r="K407" s="24" t="s">
        <v>623</v>
      </c>
      <c r="L407" s="247" t="s">
        <v>76</v>
      </c>
      <c r="M407" s="248">
        <v>2</v>
      </c>
      <c r="N407" s="258" t="s">
        <v>631</v>
      </c>
      <c r="O407" s="257">
        <v>1998</v>
      </c>
      <c r="P407" s="257">
        <v>185</v>
      </c>
      <c r="Q407" s="257">
        <v>252</v>
      </c>
      <c r="R407" s="257">
        <v>350</v>
      </c>
      <c r="S407" s="257"/>
      <c r="T407" s="267" t="s">
        <v>385</v>
      </c>
      <c r="U407" s="18"/>
    </row>
    <row r="408" spans="2:21" ht="12.75">
      <c r="B408" s="19"/>
      <c r="C408" s="20"/>
      <c r="D408" s="21" t="s">
        <v>129</v>
      </c>
      <c r="E408" s="22" t="s">
        <v>370</v>
      </c>
      <c r="F408" s="22" t="s">
        <v>959</v>
      </c>
      <c r="G408" s="22" t="s">
        <v>439</v>
      </c>
      <c r="H408" s="235" t="s">
        <v>392</v>
      </c>
      <c r="I408" s="287" t="str">
        <f t="shared" si="6"/>
        <v>435i Cabrio (2979 cm³, 306 PS) 2014-2016</v>
      </c>
      <c r="J408" s="236" t="s">
        <v>148</v>
      </c>
      <c r="K408" s="24" t="s">
        <v>623</v>
      </c>
      <c r="L408" s="247" t="s">
        <v>76</v>
      </c>
      <c r="M408" s="248">
        <v>2</v>
      </c>
      <c r="N408" s="258" t="s">
        <v>885</v>
      </c>
      <c r="O408" s="257">
        <v>2979</v>
      </c>
      <c r="P408" s="257">
        <v>225</v>
      </c>
      <c r="Q408" s="257">
        <v>306</v>
      </c>
      <c r="R408" s="257">
        <v>400</v>
      </c>
      <c r="S408" s="257"/>
      <c r="T408" s="267" t="s">
        <v>385</v>
      </c>
      <c r="U408" s="18"/>
    </row>
    <row r="409" spans="2:21" ht="12.75">
      <c r="B409" s="19"/>
      <c r="C409" s="20"/>
      <c r="D409" s="21" t="s">
        <v>129</v>
      </c>
      <c r="E409" s="22" t="s">
        <v>370</v>
      </c>
      <c r="F409" s="22" t="s">
        <v>959</v>
      </c>
      <c r="G409" s="22" t="s">
        <v>439</v>
      </c>
      <c r="H409" s="235" t="s">
        <v>393</v>
      </c>
      <c r="I409" s="287" t="str">
        <f t="shared" si="6"/>
        <v>435i Cabrio xDrive (2979 cm³, 306 PS) 2014-2016</v>
      </c>
      <c r="J409" s="236" t="s">
        <v>148</v>
      </c>
      <c r="K409" s="24" t="s">
        <v>623</v>
      </c>
      <c r="L409" s="247" t="s">
        <v>76</v>
      </c>
      <c r="M409" s="248">
        <v>2</v>
      </c>
      <c r="N409" s="258" t="s">
        <v>885</v>
      </c>
      <c r="O409" s="257">
        <v>2979</v>
      </c>
      <c r="P409" s="257">
        <v>225</v>
      </c>
      <c r="Q409" s="257">
        <v>306</v>
      </c>
      <c r="R409" s="257">
        <v>400</v>
      </c>
      <c r="S409" s="257"/>
      <c r="T409" s="267" t="s">
        <v>385</v>
      </c>
      <c r="U409" s="18"/>
    </row>
    <row r="410" spans="2:21" ht="12.75">
      <c r="B410" s="19"/>
      <c r="C410" s="20"/>
      <c r="D410" s="21" t="s">
        <v>129</v>
      </c>
      <c r="E410" s="22" t="s">
        <v>370</v>
      </c>
      <c r="F410" s="22" t="s">
        <v>959</v>
      </c>
      <c r="G410" s="22" t="s">
        <v>439</v>
      </c>
      <c r="H410" s="235" t="s">
        <v>394</v>
      </c>
      <c r="I410" s="287" t="str">
        <f t="shared" si="6"/>
        <v>440i Cabrio (2998 cm³, 326 PS) 2016-____</v>
      </c>
      <c r="J410" s="236" t="s">
        <v>655</v>
      </c>
      <c r="K410" s="24" t="s">
        <v>623</v>
      </c>
      <c r="L410" s="247" t="s">
        <v>76</v>
      </c>
      <c r="M410" s="248">
        <v>2</v>
      </c>
      <c r="N410" s="258" t="s">
        <v>885</v>
      </c>
      <c r="O410" s="257">
        <v>2998</v>
      </c>
      <c r="P410" s="257">
        <v>240</v>
      </c>
      <c r="Q410" s="257">
        <v>326</v>
      </c>
      <c r="R410" s="257">
        <v>450</v>
      </c>
      <c r="S410" s="257"/>
      <c r="T410" s="267" t="s">
        <v>385</v>
      </c>
      <c r="U410" s="18"/>
    </row>
    <row r="411" spans="2:21" ht="12.75">
      <c r="B411" s="19"/>
      <c r="C411" s="20"/>
      <c r="D411" s="21" t="s">
        <v>129</v>
      </c>
      <c r="E411" s="22" t="s">
        <v>370</v>
      </c>
      <c r="F411" s="22" t="s">
        <v>959</v>
      </c>
      <c r="G411" s="22" t="s">
        <v>439</v>
      </c>
      <c r="H411" s="235" t="s">
        <v>395</v>
      </c>
      <c r="I411" s="287" t="str">
        <f t="shared" si="6"/>
        <v>440i Cabrio xDrive (2998 cm³, 326 PS) 2016-____</v>
      </c>
      <c r="J411" s="236" t="s">
        <v>655</v>
      </c>
      <c r="K411" s="24" t="s">
        <v>623</v>
      </c>
      <c r="L411" s="247" t="s">
        <v>76</v>
      </c>
      <c r="M411" s="248">
        <v>2</v>
      </c>
      <c r="N411" s="258" t="s">
        <v>885</v>
      </c>
      <c r="O411" s="257">
        <v>2998</v>
      </c>
      <c r="P411" s="257">
        <v>240</v>
      </c>
      <c r="Q411" s="257">
        <v>326</v>
      </c>
      <c r="R411" s="257">
        <v>450</v>
      </c>
      <c r="S411" s="257"/>
      <c r="T411" s="267" t="s">
        <v>385</v>
      </c>
      <c r="U411" s="18"/>
    </row>
    <row r="412" spans="2:21" ht="12.75">
      <c r="B412" s="19"/>
      <c r="C412" s="20"/>
      <c r="D412" s="21" t="s">
        <v>129</v>
      </c>
      <c r="E412" s="22" t="s">
        <v>370</v>
      </c>
      <c r="F412" s="22" t="s">
        <v>959</v>
      </c>
      <c r="G412" s="22" t="s">
        <v>439</v>
      </c>
      <c r="H412" s="235" t="s">
        <v>396</v>
      </c>
      <c r="I412" s="287" t="str">
        <f t="shared" si="6"/>
        <v>420d Cabrio (1995 cm³, 184 PS) 2014-2015</v>
      </c>
      <c r="J412" s="236" t="s">
        <v>453</v>
      </c>
      <c r="K412" s="24" t="s">
        <v>623</v>
      </c>
      <c r="L412" s="247" t="s">
        <v>76</v>
      </c>
      <c r="M412" s="248">
        <v>2</v>
      </c>
      <c r="N412" s="258" t="s">
        <v>631</v>
      </c>
      <c r="O412" s="257">
        <v>1995</v>
      </c>
      <c r="P412" s="257">
        <v>135</v>
      </c>
      <c r="Q412" s="257">
        <v>184</v>
      </c>
      <c r="R412" s="257">
        <v>380</v>
      </c>
      <c r="S412" s="257"/>
      <c r="T412" s="267" t="s">
        <v>136</v>
      </c>
      <c r="U412" s="18"/>
    </row>
    <row r="413" spans="2:21" ht="12.75">
      <c r="B413" s="19"/>
      <c r="C413" s="20"/>
      <c r="D413" s="21" t="s">
        <v>129</v>
      </c>
      <c r="E413" s="22" t="s">
        <v>370</v>
      </c>
      <c r="F413" s="22" t="s">
        <v>959</v>
      </c>
      <c r="G413" s="22" t="s">
        <v>439</v>
      </c>
      <c r="H413" s="235" t="s">
        <v>396</v>
      </c>
      <c r="I413" s="287" t="str">
        <f t="shared" si="6"/>
        <v>420d Cabrio (1995 cm³, 190 PS) 2015-____</v>
      </c>
      <c r="J413" s="236" t="s">
        <v>753</v>
      </c>
      <c r="K413" s="24" t="s">
        <v>623</v>
      </c>
      <c r="L413" s="247" t="s">
        <v>76</v>
      </c>
      <c r="M413" s="248">
        <v>2</v>
      </c>
      <c r="N413" s="258" t="s">
        <v>631</v>
      </c>
      <c r="O413" s="257">
        <v>1995</v>
      </c>
      <c r="P413" s="257">
        <v>140</v>
      </c>
      <c r="Q413" s="257">
        <v>190</v>
      </c>
      <c r="R413" s="257">
        <v>400</v>
      </c>
      <c r="S413" s="257"/>
      <c r="T413" s="267" t="s">
        <v>136</v>
      </c>
      <c r="U413" s="18"/>
    </row>
    <row r="414" spans="2:21" ht="12.75">
      <c r="B414" s="19"/>
      <c r="C414" s="20"/>
      <c r="D414" s="21" t="s">
        <v>129</v>
      </c>
      <c r="E414" s="22" t="s">
        <v>370</v>
      </c>
      <c r="F414" s="22" t="s">
        <v>959</v>
      </c>
      <c r="G414" s="22" t="s">
        <v>439</v>
      </c>
      <c r="H414" s="235" t="s">
        <v>397</v>
      </c>
      <c r="I414" s="287" t="str">
        <f t="shared" si="6"/>
        <v>425d Cabrio (1995 cm³, 218 PS) 2014-2016</v>
      </c>
      <c r="J414" s="236" t="s">
        <v>148</v>
      </c>
      <c r="K414" s="24" t="s">
        <v>623</v>
      </c>
      <c r="L414" s="247" t="s">
        <v>76</v>
      </c>
      <c r="M414" s="248">
        <v>2</v>
      </c>
      <c r="N414" s="258" t="s">
        <v>631</v>
      </c>
      <c r="O414" s="257">
        <v>1995</v>
      </c>
      <c r="P414" s="257">
        <v>160</v>
      </c>
      <c r="Q414" s="257">
        <v>218</v>
      </c>
      <c r="R414" s="257">
        <v>450</v>
      </c>
      <c r="S414" s="257"/>
      <c r="T414" s="267" t="s">
        <v>136</v>
      </c>
      <c r="U414" s="18"/>
    </row>
    <row r="415" spans="2:21" ht="12.75">
      <c r="B415" s="19"/>
      <c r="C415" s="20"/>
      <c r="D415" s="21" t="s">
        <v>129</v>
      </c>
      <c r="E415" s="22" t="s">
        <v>370</v>
      </c>
      <c r="F415" s="22" t="s">
        <v>959</v>
      </c>
      <c r="G415" s="22" t="s">
        <v>439</v>
      </c>
      <c r="H415" s="235" t="s">
        <v>397</v>
      </c>
      <c r="I415" s="287" t="str">
        <f t="shared" si="6"/>
        <v>425d Cabrio (1995 cm³, 224 PS) 2016-____</v>
      </c>
      <c r="J415" s="236" t="s">
        <v>655</v>
      </c>
      <c r="K415" s="24" t="s">
        <v>623</v>
      </c>
      <c r="L415" s="247" t="s">
        <v>76</v>
      </c>
      <c r="M415" s="248">
        <v>2</v>
      </c>
      <c r="N415" s="258" t="s">
        <v>631</v>
      </c>
      <c r="O415" s="257">
        <v>1995</v>
      </c>
      <c r="P415" s="257">
        <v>165</v>
      </c>
      <c r="Q415" s="257">
        <v>224</v>
      </c>
      <c r="R415" s="257">
        <v>450</v>
      </c>
      <c r="S415" s="257"/>
      <c r="T415" s="267" t="s">
        <v>136</v>
      </c>
      <c r="U415" s="18"/>
    </row>
    <row r="416" spans="2:21" ht="12.75">
      <c r="B416" s="19"/>
      <c r="C416" s="20"/>
      <c r="D416" s="21" t="s">
        <v>129</v>
      </c>
      <c r="E416" s="22" t="s">
        <v>370</v>
      </c>
      <c r="F416" s="22" t="s">
        <v>959</v>
      </c>
      <c r="G416" s="22" t="s">
        <v>439</v>
      </c>
      <c r="H416" s="235" t="s">
        <v>398</v>
      </c>
      <c r="I416" s="287" t="str">
        <f t="shared" si="6"/>
        <v>430d Cabrio (2993 cm³, 258 PS) 2014-____</v>
      </c>
      <c r="J416" s="236" t="s">
        <v>875</v>
      </c>
      <c r="K416" s="24" t="s">
        <v>623</v>
      </c>
      <c r="L416" s="247" t="s">
        <v>76</v>
      </c>
      <c r="M416" s="248">
        <v>2</v>
      </c>
      <c r="N416" s="258" t="s">
        <v>885</v>
      </c>
      <c r="O416" s="257">
        <v>2993</v>
      </c>
      <c r="P416" s="257">
        <v>190</v>
      </c>
      <c r="Q416" s="257">
        <v>258</v>
      </c>
      <c r="R416" s="257">
        <v>560</v>
      </c>
      <c r="S416" s="257"/>
      <c r="T416" s="267" t="s">
        <v>136</v>
      </c>
      <c r="U416" s="18"/>
    </row>
    <row r="417" spans="2:21" ht="12.75">
      <c r="B417" s="19"/>
      <c r="C417" s="20"/>
      <c r="D417" s="21" t="s">
        <v>129</v>
      </c>
      <c r="E417" s="22" t="s">
        <v>370</v>
      </c>
      <c r="F417" s="22" t="s">
        <v>959</v>
      </c>
      <c r="G417" s="22" t="s">
        <v>439</v>
      </c>
      <c r="H417" s="235" t="s">
        <v>399</v>
      </c>
      <c r="I417" s="287" t="str">
        <f t="shared" si="6"/>
        <v>435d Cabrio xDrive (2993 cm³, 313 PS) 2014-____</v>
      </c>
      <c r="J417" s="236" t="s">
        <v>875</v>
      </c>
      <c r="K417" s="24" t="s">
        <v>623</v>
      </c>
      <c r="L417" s="247" t="s">
        <v>76</v>
      </c>
      <c r="M417" s="248">
        <v>2</v>
      </c>
      <c r="N417" s="258" t="s">
        <v>885</v>
      </c>
      <c r="O417" s="257">
        <v>2993</v>
      </c>
      <c r="P417" s="257">
        <v>230</v>
      </c>
      <c r="Q417" s="257">
        <v>313</v>
      </c>
      <c r="R417" s="257">
        <v>630</v>
      </c>
      <c r="S417" s="257"/>
      <c r="T417" s="267" t="s">
        <v>136</v>
      </c>
      <c r="U417" s="18"/>
    </row>
    <row r="418" spans="2:21" ht="12.75">
      <c r="B418" s="19"/>
      <c r="C418" s="20"/>
      <c r="D418" s="21" t="s">
        <v>129</v>
      </c>
      <c r="E418" s="22" t="s">
        <v>370</v>
      </c>
      <c r="F418" s="22" t="s">
        <v>959</v>
      </c>
      <c r="G418" s="22" t="s">
        <v>441</v>
      </c>
      <c r="H418" s="235" t="s">
        <v>400</v>
      </c>
      <c r="I418" s="287" t="str">
        <f t="shared" si="6"/>
        <v>M4 Cabrio (2979 cm³, 431 PS) 2014-____</v>
      </c>
      <c r="J418" s="236" t="s">
        <v>875</v>
      </c>
      <c r="K418" s="24" t="s">
        <v>623</v>
      </c>
      <c r="L418" s="247" t="s">
        <v>76</v>
      </c>
      <c r="M418" s="248">
        <v>2</v>
      </c>
      <c r="N418" s="258" t="s">
        <v>885</v>
      </c>
      <c r="O418" s="257">
        <v>2979</v>
      </c>
      <c r="P418" s="257">
        <v>317</v>
      </c>
      <c r="Q418" s="257">
        <v>431</v>
      </c>
      <c r="R418" s="257">
        <v>550</v>
      </c>
      <c r="S418" s="257"/>
      <c r="T418" s="267" t="s">
        <v>385</v>
      </c>
      <c r="U418" s="18"/>
    </row>
    <row r="419" spans="2:21" ht="12.75">
      <c r="B419" s="19"/>
      <c r="C419" s="20"/>
      <c r="D419" s="21" t="s">
        <v>129</v>
      </c>
      <c r="E419" s="22" t="s">
        <v>370</v>
      </c>
      <c r="F419" s="22" t="s">
        <v>959</v>
      </c>
      <c r="G419" s="22" t="s">
        <v>441</v>
      </c>
      <c r="H419" s="235" t="s">
        <v>401</v>
      </c>
      <c r="I419" s="287" t="str">
        <f t="shared" si="6"/>
        <v>M4 Cabrio Competition Paket (2979 cm³, 450 PS) 2016-____</v>
      </c>
      <c r="J419" s="236" t="s">
        <v>655</v>
      </c>
      <c r="K419" s="24" t="s">
        <v>623</v>
      </c>
      <c r="L419" s="247" t="s">
        <v>76</v>
      </c>
      <c r="M419" s="248">
        <v>2</v>
      </c>
      <c r="N419" s="258" t="s">
        <v>885</v>
      </c>
      <c r="O419" s="257">
        <v>2979</v>
      </c>
      <c r="P419" s="257">
        <v>331</v>
      </c>
      <c r="Q419" s="257">
        <v>450</v>
      </c>
      <c r="R419" s="257">
        <v>550</v>
      </c>
      <c r="S419" s="257"/>
      <c r="T419" s="267" t="s">
        <v>385</v>
      </c>
      <c r="U419" s="18"/>
    </row>
    <row r="420" spans="2:21" ht="12.75">
      <c r="B420" s="19"/>
      <c r="C420" s="20"/>
      <c r="D420" s="39" t="s">
        <v>129</v>
      </c>
      <c r="E420" s="40" t="s">
        <v>370</v>
      </c>
      <c r="F420" s="40" t="s">
        <v>959</v>
      </c>
      <c r="G420" s="40" t="s">
        <v>438</v>
      </c>
      <c r="H420" s="242" t="s">
        <v>402</v>
      </c>
      <c r="I420" s="289" t="str">
        <f t="shared" si="6"/>
        <v>420i Gran Coupé (1997 cm³, 184 PS) 2014-____</v>
      </c>
      <c r="J420" s="230" t="s">
        <v>875</v>
      </c>
      <c r="K420" s="41" t="s">
        <v>623</v>
      </c>
      <c r="L420" s="252" t="s">
        <v>384</v>
      </c>
      <c r="M420" s="253">
        <v>5</v>
      </c>
      <c r="N420" s="261" t="s">
        <v>631</v>
      </c>
      <c r="O420" s="262">
        <v>1997</v>
      </c>
      <c r="P420" s="262">
        <v>135</v>
      </c>
      <c r="Q420" s="262">
        <v>184</v>
      </c>
      <c r="R420" s="262">
        <v>270</v>
      </c>
      <c r="S420" s="262"/>
      <c r="T420" s="266" t="s">
        <v>385</v>
      </c>
      <c r="U420" s="18"/>
    </row>
    <row r="421" spans="2:21" ht="12.75">
      <c r="B421" s="19"/>
      <c r="C421" s="20"/>
      <c r="D421" s="21" t="s">
        <v>129</v>
      </c>
      <c r="E421" s="22" t="s">
        <v>370</v>
      </c>
      <c r="F421" s="22" t="s">
        <v>959</v>
      </c>
      <c r="G421" s="22" t="s">
        <v>438</v>
      </c>
      <c r="H421" s="235" t="s">
        <v>403</v>
      </c>
      <c r="I421" s="287" t="str">
        <f t="shared" si="6"/>
        <v>420i Gran Coupé xDrive (1997 cm³, 184 PS) 2014-____</v>
      </c>
      <c r="J421" s="23" t="s">
        <v>875</v>
      </c>
      <c r="K421" s="24" t="s">
        <v>623</v>
      </c>
      <c r="L421" s="247" t="s">
        <v>384</v>
      </c>
      <c r="M421" s="248">
        <v>5</v>
      </c>
      <c r="N421" s="258" t="s">
        <v>631</v>
      </c>
      <c r="O421" s="257">
        <v>1997</v>
      </c>
      <c r="P421" s="257">
        <v>135</v>
      </c>
      <c r="Q421" s="257">
        <v>184</v>
      </c>
      <c r="R421" s="257">
        <v>270</v>
      </c>
      <c r="S421" s="257"/>
      <c r="T421" s="267" t="s">
        <v>385</v>
      </c>
      <c r="U421" s="18"/>
    </row>
    <row r="422" spans="2:21" ht="12.75">
      <c r="B422" s="19"/>
      <c r="C422" s="20"/>
      <c r="D422" s="21" t="s">
        <v>129</v>
      </c>
      <c r="E422" s="22" t="s">
        <v>370</v>
      </c>
      <c r="F422" s="22" t="s">
        <v>959</v>
      </c>
      <c r="G422" s="22" t="s">
        <v>438</v>
      </c>
      <c r="H422" s="235" t="s">
        <v>404</v>
      </c>
      <c r="I422" s="287" t="str">
        <f t="shared" si="6"/>
        <v>428i Gran Coupé (1997 cm³, 245 PS) 2014-2016</v>
      </c>
      <c r="J422" s="236" t="s">
        <v>148</v>
      </c>
      <c r="K422" s="24" t="s">
        <v>623</v>
      </c>
      <c r="L422" s="247" t="s">
        <v>384</v>
      </c>
      <c r="M422" s="248">
        <v>5</v>
      </c>
      <c r="N422" s="258" t="s">
        <v>631</v>
      </c>
      <c r="O422" s="257">
        <v>1997</v>
      </c>
      <c r="P422" s="257">
        <v>180</v>
      </c>
      <c r="Q422" s="257">
        <v>245</v>
      </c>
      <c r="R422" s="257">
        <v>350</v>
      </c>
      <c r="S422" s="257"/>
      <c r="T422" s="267" t="s">
        <v>385</v>
      </c>
      <c r="U422" s="18"/>
    </row>
    <row r="423" spans="2:21" ht="12.75">
      <c r="B423" s="19"/>
      <c r="C423" s="20"/>
      <c r="D423" s="21" t="s">
        <v>129</v>
      </c>
      <c r="E423" s="22" t="s">
        <v>370</v>
      </c>
      <c r="F423" s="22" t="s">
        <v>959</v>
      </c>
      <c r="G423" s="22" t="s">
        <v>438</v>
      </c>
      <c r="H423" s="235" t="s">
        <v>405</v>
      </c>
      <c r="I423" s="287" t="str">
        <f t="shared" si="6"/>
        <v>428i Gran Coupé xDrive (1997 cm³, 245 PS) 2014-2016</v>
      </c>
      <c r="J423" s="236" t="s">
        <v>148</v>
      </c>
      <c r="K423" s="24" t="s">
        <v>623</v>
      </c>
      <c r="L423" s="247" t="s">
        <v>384</v>
      </c>
      <c r="M423" s="248">
        <v>5</v>
      </c>
      <c r="N423" s="258" t="s">
        <v>631</v>
      </c>
      <c r="O423" s="257">
        <v>1997</v>
      </c>
      <c r="P423" s="257">
        <v>180</v>
      </c>
      <c r="Q423" s="257">
        <v>245</v>
      </c>
      <c r="R423" s="257">
        <v>350</v>
      </c>
      <c r="S423" s="257"/>
      <c r="T423" s="267" t="s">
        <v>385</v>
      </c>
      <c r="U423" s="18"/>
    </row>
    <row r="424" spans="2:21" ht="12.75">
      <c r="B424" s="19"/>
      <c r="C424" s="20"/>
      <c r="D424" s="21" t="s">
        <v>129</v>
      </c>
      <c r="E424" s="22" t="s">
        <v>370</v>
      </c>
      <c r="F424" s="22" t="s">
        <v>959</v>
      </c>
      <c r="G424" s="22" t="s">
        <v>438</v>
      </c>
      <c r="H424" s="235" t="s">
        <v>406</v>
      </c>
      <c r="I424" s="287" t="str">
        <f t="shared" si="6"/>
        <v>430i Gran Coupé (1998 cm³, 252 PS) 2016-____</v>
      </c>
      <c r="J424" s="236" t="s">
        <v>655</v>
      </c>
      <c r="K424" s="24" t="s">
        <v>623</v>
      </c>
      <c r="L424" s="247" t="s">
        <v>384</v>
      </c>
      <c r="M424" s="248">
        <v>5</v>
      </c>
      <c r="N424" s="258" t="s">
        <v>631</v>
      </c>
      <c r="O424" s="257">
        <v>1998</v>
      </c>
      <c r="P424" s="257">
        <v>185</v>
      </c>
      <c r="Q424" s="257">
        <v>252</v>
      </c>
      <c r="R424" s="257">
        <v>350</v>
      </c>
      <c r="S424" s="257"/>
      <c r="T424" s="267" t="s">
        <v>385</v>
      </c>
      <c r="U424" s="18"/>
    </row>
    <row r="425" spans="2:21" ht="12.75">
      <c r="B425" s="19"/>
      <c r="C425" s="20"/>
      <c r="D425" s="21" t="s">
        <v>129</v>
      </c>
      <c r="E425" s="22" t="s">
        <v>370</v>
      </c>
      <c r="F425" s="22" t="s">
        <v>959</v>
      </c>
      <c r="G425" s="22" t="s">
        <v>438</v>
      </c>
      <c r="H425" s="235" t="s">
        <v>407</v>
      </c>
      <c r="I425" s="287" t="str">
        <f t="shared" si="6"/>
        <v>430i Gran Coupé xDrive (1998 cm³, 252 PS) 2016-____</v>
      </c>
      <c r="J425" s="236" t="s">
        <v>655</v>
      </c>
      <c r="K425" s="24" t="s">
        <v>623</v>
      </c>
      <c r="L425" s="247" t="s">
        <v>384</v>
      </c>
      <c r="M425" s="248">
        <v>5</v>
      </c>
      <c r="N425" s="258" t="s">
        <v>631</v>
      </c>
      <c r="O425" s="257">
        <v>1998</v>
      </c>
      <c r="P425" s="257">
        <v>185</v>
      </c>
      <c r="Q425" s="257">
        <v>252</v>
      </c>
      <c r="R425" s="257">
        <v>350</v>
      </c>
      <c r="S425" s="257"/>
      <c r="T425" s="267" t="s">
        <v>385</v>
      </c>
      <c r="U425" s="18"/>
    </row>
    <row r="426" spans="2:21" ht="12.75">
      <c r="B426" s="19"/>
      <c r="C426" s="20"/>
      <c r="D426" s="21" t="s">
        <v>129</v>
      </c>
      <c r="E426" s="22" t="s">
        <v>370</v>
      </c>
      <c r="F426" s="22" t="s">
        <v>959</v>
      </c>
      <c r="G426" s="22" t="s">
        <v>438</v>
      </c>
      <c r="H426" s="235" t="s">
        <v>408</v>
      </c>
      <c r="I426" s="287" t="str">
        <f t="shared" si="6"/>
        <v>435i Gran Coupé (2979 cm³, 306 PS) 2014-2016</v>
      </c>
      <c r="J426" s="236" t="s">
        <v>148</v>
      </c>
      <c r="K426" s="24" t="s">
        <v>623</v>
      </c>
      <c r="L426" s="247" t="s">
        <v>384</v>
      </c>
      <c r="M426" s="248">
        <v>5</v>
      </c>
      <c r="N426" s="258" t="s">
        <v>885</v>
      </c>
      <c r="O426" s="257">
        <v>2979</v>
      </c>
      <c r="P426" s="257">
        <v>225</v>
      </c>
      <c r="Q426" s="257">
        <v>306</v>
      </c>
      <c r="R426" s="257">
        <v>400</v>
      </c>
      <c r="S426" s="257"/>
      <c r="T426" s="267" t="s">
        <v>385</v>
      </c>
      <c r="U426" s="18"/>
    </row>
    <row r="427" spans="2:21" ht="12.75">
      <c r="B427" s="19"/>
      <c r="C427" s="20"/>
      <c r="D427" s="21" t="s">
        <v>129</v>
      </c>
      <c r="E427" s="22" t="s">
        <v>370</v>
      </c>
      <c r="F427" s="22" t="s">
        <v>959</v>
      </c>
      <c r="G427" s="22" t="s">
        <v>438</v>
      </c>
      <c r="H427" s="235" t="s">
        <v>409</v>
      </c>
      <c r="I427" s="287" t="str">
        <f t="shared" si="6"/>
        <v>435i Gran Coupé xDrive (2979 cm³, 306 PS) 2014-2016</v>
      </c>
      <c r="J427" s="236" t="s">
        <v>148</v>
      </c>
      <c r="K427" s="24" t="s">
        <v>623</v>
      </c>
      <c r="L427" s="247" t="s">
        <v>384</v>
      </c>
      <c r="M427" s="248">
        <v>5</v>
      </c>
      <c r="N427" s="258" t="s">
        <v>885</v>
      </c>
      <c r="O427" s="257">
        <v>2979</v>
      </c>
      <c r="P427" s="257">
        <v>225</v>
      </c>
      <c r="Q427" s="257">
        <v>306</v>
      </c>
      <c r="R427" s="257">
        <v>400</v>
      </c>
      <c r="S427" s="257"/>
      <c r="T427" s="267" t="s">
        <v>385</v>
      </c>
      <c r="U427" s="18"/>
    </row>
    <row r="428" spans="2:21" ht="12.75">
      <c r="B428" s="19"/>
      <c r="C428" s="20"/>
      <c r="D428" s="21" t="s">
        <v>129</v>
      </c>
      <c r="E428" s="22" t="s">
        <v>370</v>
      </c>
      <c r="F428" s="22" t="s">
        <v>959</v>
      </c>
      <c r="G428" s="22" t="s">
        <v>438</v>
      </c>
      <c r="H428" s="235" t="s">
        <v>410</v>
      </c>
      <c r="I428" s="287" t="str">
        <f t="shared" si="6"/>
        <v>440i Gran Coupé (2998 cm³, 326 PS) 2016-____</v>
      </c>
      <c r="J428" s="236" t="s">
        <v>655</v>
      </c>
      <c r="K428" s="24" t="s">
        <v>623</v>
      </c>
      <c r="L428" s="247" t="s">
        <v>384</v>
      </c>
      <c r="M428" s="248">
        <v>5</v>
      </c>
      <c r="N428" s="258" t="s">
        <v>885</v>
      </c>
      <c r="O428" s="257">
        <v>2998</v>
      </c>
      <c r="P428" s="257">
        <v>240</v>
      </c>
      <c r="Q428" s="257">
        <v>326</v>
      </c>
      <c r="R428" s="257">
        <v>450</v>
      </c>
      <c r="S428" s="257"/>
      <c r="T428" s="267" t="s">
        <v>385</v>
      </c>
      <c r="U428" s="18"/>
    </row>
    <row r="429" spans="2:21" ht="12.75">
      <c r="B429" s="19"/>
      <c r="C429" s="20"/>
      <c r="D429" s="21" t="s">
        <v>129</v>
      </c>
      <c r="E429" s="22" t="s">
        <v>370</v>
      </c>
      <c r="F429" s="22" t="s">
        <v>959</v>
      </c>
      <c r="G429" s="22" t="s">
        <v>438</v>
      </c>
      <c r="H429" s="235" t="s">
        <v>411</v>
      </c>
      <c r="I429" s="287" t="str">
        <f t="shared" si="6"/>
        <v>440i Gran Coupé xDrive (2998 cm³, 326 PS) 2016-____</v>
      </c>
      <c r="J429" s="236" t="s">
        <v>655</v>
      </c>
      <c r="K429" s="24" t="s">
        <v>623</v>
      </c>
      <c r="L429" s="247" t="s">
        <v>384</v>
      </c>
      <c r="M429" s="248">
        <v>5</v>
      </c>
      <c r="N429" s="258" t="s">
        <v>885</v>
      </c>
      <c r="O429" s="257">
        <v>2998</v>
      </c>
      <c r="P429" s="257">
        <v>240</v>
      </c>
      <c r="Q429" s="257">
        <v>326</v>
      </c>
      <c r="R429" s="257">
        <v>450</v>
      </c>
      <c r="S429" s="257"/>
      <c r="T429" s="267" t="s">
        <v>385</v>
      </c>
      <c r="U429" s="18"/>
    </row>
    <row r="430" spans="2:21" ht="12.75">
      <c r="B430" s="19"/>
      <c r="C430" s="20"/>
      <c r="D430" s="21" t="s">
        <v>129</v>
      </c>
      <c r="E430" s="22" t="s">
        <v>370</v>
      </c>
      <c r="F430" s="22" t="s">
        <v>959</v>
      </c>
      <c r="G430" s="22" t="s">
        <v>438</v>
      </c>
      <c r="H430" s="235" t="s">
        <v>412</v>
      </c>
      <c r="I430" s="287" t="str">
        <f t="shared" si="6"/>
        <v>418d Gran Coupé (1995 cm³, 143 PS) 2014-2015</v>
      </c>
      <c r="J430" s="236" t="s">
        <v>453</v>
      </c>
      <c r="K430" s="24" t="s">
        <v>623</v>
      </c>
      <c r="L430" s="247" t="s">
        <v>384</v>
      </c>
      <c r="M430" s="248">
        <v>5</v>
      </c>
      <c r="N430" s="258" t="s">
        <v>631</v>
      </c>
      <c r="O430" s="257">
        <v>1995</v>
      </c>
      <c r="P430" s="257">
        <v>105</v>
      </c>
      <c r="Q430" s="257">
        <v>143</v>
      </c>
      <c r="R430" s="257">
        <v>320</v>
      </c>
      <c r="S430" s="257"/>
      <c r="T430" s="267" t="s">
        <v>136</v>
      </c>
      <c r="U430" s="18"/>
    </row>
    <row r="431" spans="2:21" ht="12.75">
      <c r="B431" s="19"/>
      <c r="C431" s="20"/>
      <c r="D431" s="21" t="s">
        <v>129</v>
      </c>
      <c r="E431" s="22" t="s">
        <v>370</v>
      </c>
      <c r="F431" s="22" t="s">
        <v>959</v>
      </c>
      <c r="G431" s="22" t="s">
        <v>438</v>
      </c>
      <c r="H431" s="235" t="s">
        <v>412</v>
      </c>
      <c r="I431" s="287" t="str">
        <f t="shared" si="6"/>
        <v>418d Gran Coupé (1995 cm³, 150 PS) 2015-____</v>
      </c>
      <c r="J431" s="236" t="s">
        <v>753</v>
      </c>
      <c r="K431" s="24" t="s">
        <v>623</v>
      </c>
      <c r="L431" s="247" t="s">
        <v>384</v>
      </c>
      <c r="M431" s="248">
        <v>5</v>
      </c>
      <c r="N431" s="258" t="s">
        <v>631</v>
      </c>
      <c r="O431" s="257">
        <v>1995</v>
      </c>
      <c r="P431" s="257">
        <v>110</v>
      </c>
      <c r="Q431" s="257">
        <v>150</v>
      </c>
      <c r="R431" s="257">
        <v>320</v>
      </c>
      <c r="S431" s="257"/>
      <c r="T431" s="267" t="s">
        <v>136</v>
      </c>
      <c r="U431" s="18"/>
    </row>
    <row r="432" spans="2:21" ht="12.75">
      <c r="B432" s="19"/>
      <c r="C432" s="20"/>
      <c r="D432" s="21" t="s">
        <v>129</v>
      </c>
      <c r="E432" s="22" t="s">
        <v>370</v>
      </c>
      <c r="F432" s="22" t="s">
        <v>959</v>
      </c>
      <c r="G432" s="22" t="s">
        <v>438</v>
      </c>
      <c r="H432" s="235" t="s">
        <v>413</v>
      </c>
      <c r="I432" s="287" t="str">
        <f t="shared" si="6"/>
        <v>420d Gran Coupé (1995 cm³, 184 PS) 2014-2015</v>
      </c>
      <c r="J432" s="236" t="s">
        <v>453</v>
      </c>
      <c r="K432" s="24" t="s">
        <v>623</v>
      </c>
      <c r="L432" s="247" t="s">
        <v>384</v>
      </c>
      <c r="M432" s="248">
        <v>5</v>
      </c>
      <c r="N432" s="258" t="s">
        <v>631</v>
      </c>
      <c r="O432" s="257">
        <v>1995</v>
      </c>
      <c r="P432" s="257">
        <v>135</v>
      </c>
      <c r="Q432" s="257">
        <v>184</v>
      </c>
      <c r="R432" s="257">
        <v>380</v>
      </c>
      <c r="S432" s="257"/>
      <c r="T432" s="267" t="s">
        <v>136</v>
      </c>
      <c r="U432" s="18"/>
    </row>
    <row r="433" spans="2:21" ht="12.75">
      <c r="B433" s="19"/>
      <c r="C433" s="20"/>
      <c r="D433" s="21" t="s">
        <v>129</v>
      </c>
      <c r="E433" s="22" t="s">
        <v>370</v>
      </c>
      <c r="F433" s="22" t="s">
        <v>959</v>
      </c>
      <c r="G433" s="22" t="s">
        <v>438</v>
      </c>
      <c r="H433" s="235" t="s">
        <v>414</v>
      </c>
      <c r="I433" s="287" t="str">
        <f t="shared" si="6"/>
        <v>420d Gran Coupé xDrive (1995 cm³, 184 PS) 2014-2015</v>
      </c>
      <c r="J433" s="236" t="s">
        <v>453</v>
      </c>
      <c r="K433" s="24" t="s">
        <v>623</v>
      </c>
      <c r="L433" s="247" t="s">
        <v>384</v>
      </c>
      <c r="M433" s="248">
        <v>5</v>
      </c>
      <c r="N433" s="258" t="s">
        <v>631</v>
      </c>
      <c r="O433" s="257">
        <v>1995</v>
      </c>
      <c r="P433" s="257">
        <v>135</v>
      </c>
      <c r="Q433" s="257">
        <v>184</v>
      </c>
      <c r="R433" s="257">
        <v>380</v>
      </c>
      <c r="S433" s="257"/>
      <c r="T433" s="267" t="s">
        <v>136</v>
      </c>
      <c r="U433" s="18"/>
    </row>
    <row r="434" spans="2:21" ht="12.75">
      <c r="B434" s="19"/>
      <c r="C434" s="20"/>
      <c r="D434" s="21" t="s">
        <v>129</v>
      </c>
      <c r="E434" s="22" t="s">
        <v>370</v>
      </c>
      <c r="F434" s="22" t="s">
        <v>959</v>
      </c>
      <c r="G434" s="22" t="s">
        <v>438</v>
      </c>
      <c r="H434" s="235" t="s">
        <v>413</v>
      </c>
      <c r="I434" s="287" t="str">
        <f t="shared" si="6"/>
        <v>420d Gran Coupé (1995 cm³, 190 PS) 2015-____</v>
      </c>
      <c r="J434" s="236" t="s">
        <v>753</v>
      </c>
      <c r="K434" s="24" t="s">
        <v>623</v>
      </c>
      <c r="L434" s="247" t="s">
        <v>384</v>
      </c>
      <c r="M434" s="248">
        <v>5</v>
      </c>
      <c r="N434" s="258" t="s">
        <v>631</v>
      </c>
      <c r="O434" s="257">
        <v>1995</v>
      </c>
      <c r="P434" s="257">
        <v>140</v>
      </c>
      <c r="Q434" s="257">
        <v>190</v>
      </c>
      <c r="R434" s="257">
        <v>380</v>
      </c>
      <c r="S434" s="257"/>
      <c r="T434" s="267" t="s">
        <v>136</v>
      </c>
      <c r="U434" s="18"/>
    </row>
    <row r="435" spans="2:21" ht="12.75">
      <c r="B435" s="19"/>
      <c r="C435" s="20"/>
      <c r="D435" s="21" t="s">
        <v>129</v>
      </c>
      <c r="E435" s="22" t="s">
        <v>370</v>
      </c>
      <c r="F435" s="22" t="s">
        <v>959</v>
      </c>
      <c r="G435" s="22" t="s">
        <v>438</v>
      </c>
      <c r="H435" s="235" t="s">
        <v>414</v>
      </c>
      <c r="I435" s="287" t="str">
        <f t="shared" si="6"/>
        <v>420d Gran Coupé xDrive (1995 cm³, 190 PS) 2015-____</v>
      </c>
      <c r="J435" s="236" t="s">
        <v>753</v>
      </c>
      <c r="K435" s="24" t="s">
        <v>623</v>
      </c>
      <c r="L435" s="247" t="s">
        <v>384</v>
      </c>
      <c r="M435" s="248">
        <v>5</v>
      </c>
      <c r="N435" s="258" t="s">
        <v>631</v>
      </c>
      <c r="O435" s="257">
        <v>1995</v>
      </c>
      <c r="P435" s="257">
        <v>140</v>
      </c>
      <c r="Q435" s="257">
        <v>190</v>
      </c>
      <c r="R435" s="257">
        <v>380</v>
      </c>
      <c r="S435" s="257"/>
      <c r="T435" s="267" t="s">
        <v>136</v>
      </c>
      <c r="U435" s="18"/>
    </row>
    <row r="436" spans="2:21" ht="12.75">
      <c r="B436" s="19"/>
      <c r="C436" s="20"/>
      <c r="D436" s="21" t="s">
        <v>129</v>
      </c>
      <c r="E436" s="22" t="s">
        <v>370</v>
      </c>
      <c r="F436" s="22" t="s">
        <v>959</v>
      </c>
      <c r="G436" s="22" t="s">
        <v>438</v>
      </c>
      <c r="H436" s="235" t="s">
        <v>911</v>
      </c>
      <c r="I436" s="287" t="str">
        <f t="shared" si="6"/>
        <v>425d Gran Coupé (1995 cm³, 224 PS) 2016-____</v>
      </c>
      <c r="J436" s="236" t="s">
        <v>655</v>
      </c>
      <c r="K436" s="24" t="s">
        <v>623</v>
      </c>
      <c r="L436" s="247" t="s">
        <v>384</v>
      </c>
      <c r="M436" s="248">
        <v>5</v>
      </c>
      <c r="N436" s="258" t="s">
        <v>631</v>
      </c>
      <c r="O436" s="257">
        <v>1995</v>
      </c>
      <c r="P436" s="257">
        <v>165</v>
      </c>
      <c r="Q436" s="257">
        <v>224</v>
      </c>
      <c r="R436" s="257">
        <v>450</v>
      </c>
      <c r="S436" s="257"/>
      <c r="T436" s="267" t="s">
        <v>136</v>
      </c>
      <c r="U436" s="18"/>
    </row>
    <row r="437" spans="2:21" ht="12.75">
      <c r="B437" s="19"/>
      <c r="C437" s="20"/>
      <c r="D437" s="21" t="s">
        <v>129</v>
      </c>
      <c r="E437" s="22" t="s">
        <v>370</v>
      </c>
      <c r="F437" s="22" t="s">
        <v>959</v>
      </c>
      <c r="G437" s="22" t="s">
        <v>438</v>
      </c>
      <c r="H437" s="235" t="s">
        <v>415</v>
      </c>
      <c r="I437" s="287" t="str">
        <f t="shared" si="6"/>
        <v>430d Gran Coupé (2993 cm³, 258 PS) 2014-2015</v>
      </c>
      <c r="J437" s="236" t="s">
        <v>453</v>
      </c>
      <c r="K437" s="24" t="s">
        <v>623</v>
      </c>
      <c r="L437" s="247" t="s">
        <v>384</v>
      </c>
      <c r="M437" s="248">
        <v>5</v>
      </c>
      <c r="N437" s="258" t="s">
        <v>885</v>
      </c>
      <c r="O437" s="257">
        <v>2993</v>
      </c>
      <c r="P437" s="257">
        <v>190</v>
      </c>
      <c r="Q437" s="257">
        <v>258</v>
      </c>
      <c r="R437" s="257">
        <v>560</v>
      </c>
      <c r="S437" s="257"/>
      <c r="T437" s="267" t="s">
        <v>136</v>
      </c>
      <c r="U437" s="18"/>
    </row>
    <row r="438" spans="2:21" ht="12.75">
      <c r="B438" s="19"/>
      <c r="C438" s="20"/>
      <c r="D438" s="21" t="s">
        <v>129</v>
      </c>
      <c r="E438" s="22" t="s">
        <v>370</v>
      </c>
      <c r="F438" s="22" t="s">
        <v>959</v>
      </c>
      <c r="G438" s="22" t="s">
        <v>438</v>
      </c>
      <c r="H438" s="235" t="s">
        <v>416</v>
      </c>
      <c r="I438" s="287" t="str">
        <f t="shared" si="6"/>
        <v>430d Gran Coupé xDrive (2993 cm³, 258 PS) 2014-2015</v>
      </c>
      <c r="J438" s="236" t="s">
        <v>453</v>
      </c>
      <c r="K438" s="24" t="s">
        <v>623</v>
      </c>
      <c r="L438" s="247" t="s">
        <v>384</v>
      </c>
      <c r="M438" s="248">
        <v>5</v>
      </c>
      <c r="N438" s="258" t="s">
        <v>885</v>
      </c>
      <c r="O438" s="257">
        <v>2993</v>
      </c>
      <c r="P438" s="257">
        <v>190</v>
      </c>
      <c r="Q438" s="257">
        <v>258</v>
      </c>
      <c r="R438" s="257">
        <v>560</v>
      </c>
      <c r="S438" s="257"/>
      <c r="T438" s="267" t="s">
        <v>136</v>
      </c>
      <c r="U438" s="18"/>
    </row>
    <row r="439" spans="2:21" ht="13.5" thickBot="1">
      <c r="B439" s="19"/>
      <c r="C439" s="20"/>
      <c r="D439" s="21" t="s">
        <v>129</v>
      </c>
      <c r="E439" s="22" t="s">
        <v>370</v>
      </c>
      <c r="F439" s="22" t="s">
        <v>959</v>
      </c>
      <c r="G439" s="22" t="s">
        <v>438</v>
      </c>
      <c r="H439" s="235" t="s">
        <v>417</v>
      </c>
      <c r="I439" s="287" t="str">
        <f t="shared" si="6"/>
        <v>435d Gran Coupé xDrive (2993 cm³, 313 PS) 2014-____</v>
      </c>
      <c r="J439" s="236" t="s">
        <v>875</v>
      </c>
      <c r="K439" s="24" t="s">
        <v>623</v>
      </c>
      <c r="L439" s="247" t="s">
        <v>384</v>
      </c>
      <c r="M439" s="248">
        <v>5</v>
      </c>
      <c r="N439" s="258" t="s">
        <v>631</v>
      </c>
      <c r="O439" s="257">
        <v>2993</v>
      </c>
      <c r="P439" s="257">
        <v>230</v>
      </c>
      <c r="Q439" s="257">
        <v>313</v>
      </c>
      <c r="R439" s="257">
        <v>630</v>
      </c>
      <c r="S439" s="257"/>
      <c r="T439" s="267" t="s">
        <v>136</v>
      </c>
      <c r="U439" s="18"/>
    </row>
    <row r="440" spans="2:20" s="2" customFormat="1" ht="13.5" thickTop="1">
      <c r="B440" s="14"/>
      <c r="C440" s="14"/>
      <c r="D440" s="14"/>
      <c r="E440" s="14"/>
      <c r="F440" s="14"/>
      <c r="G440" s="14"/>
      <c r="H440" s="14"/>
      <c r="I440" s="14"/>
      <c r="J440" s="14"/>
      <c r="K440" s="14"/>
      <c r="L440" s="14"/>
      <c r="M440" s="14"/>
      <c r="N440" s="14"/>
      <c r="O440" s="14"/>
      <c r="P440" s="14"/>
      <c r="Q440" s="14"/>
      <c r="R440" s="14"/>
      <c r="S440" s="14"/>
      <c r="T440" s="14"/>
    </row>
    <row r="441" spans="2:20" s="2" customFormat="1" ht="26.25">
      <c r="B441" s="15"/>
      <c r="C441" s="10"/>
      <c r="D441" s="292" t="s">
        <v>967</v>
      </c>
      <c r="E441" s="292"/>
      <c r="F441" s="292"/>
      <c r="G441" s="292"/>
      <c r="H441" s="292"/>
      <c r="I441" s="292"/>
      <c r="J441" s="292"/>
      <c r="K441" s="292"/>
      <c r="L441" s="292"/>
      <c r="M441" s="292"/>
      <c r="N441" s="292"/>
      <c r="O441" s="292"/>
      <c r="P441" s="292"/>
      <c r="Q441" s="292"/>
      <c r="R441" s="292"/>
      <c r="S441" s="292"/>
      <c r="T441" s="292"/>
    </row>
    <row r="442" spans="2:20" s="2" customFormat="1" ht="13.5" thickBot="1">
      <c r="B442" s="10"/>
      <c r="C442" s="10"/>
      <c r="D442" s="271"/>
      <c r="E442" s="271"/>
      <c r="F442" s="271"/>
      <c r="G442" s="271"/>
      <c r="H442" s="271"/>
      <c r="I442" s="271"/>
      <c r="J442" s="271"/>
      <c r="K442" s="271"/>
      <c r="L442" s="271"/>
      <c r="M442" s="271"/>
      <c r="N442" s="271"/>
      <c r="O442" s="271"/>
      <c r="P442" s="271"/>
      <c r="Q442" s="271"/>
      <c r="R442" s="271"/>
      <c r="S442" s="271"/>
      <c r="T442" s="271"/>
    </row>
    <row r="443" spans="2:21" ht="13.5" thickTop="1">
      <c r="B443" s="272" t="s">
        <v>474</v>
      </c>
      <c r="C443" s="273" t="s">
        <v>475</v>
      </c>
      <c r="D443" s="274" t="s">
        <v>473</v>
      </c>
      <c r="E443" s="275" t="s">
        <v>476</v>
      </c>
      <c r="F443" s="275" t="s">
        <v>477</v>
      </c>
      <c r="G443" s="275" t="s">
        <v>1001</v>
      </c>
      <c r="H443" s="275" t="s">
        <v>478</v>
      </c>
      <c r="I443" s="286" t="str">
        <f aca="true" t="shared" si="7" ref="I443:I474">H443&amp;" ("&amp;O443&amp;" cm³, "&amp;Q443&amp;" PS) "&amp;J443</f>
        <v>Civic 1200 (1238 cm³, 55 PS) 1976-1978</v>
      </c>
      <c r="J443" s="276" t="s">
        <v>218</v>
      </c>
      <c r="K443" s="277" t="s">
        <v>623</v>
      </c>
      <c r="L443" s="278" t="s">
        <v>756</v>
      </c>
      <c r="M443" s="279">
        <v>3</v>
      </c>
      <c r="N443" s="16" t="s">
        <v>631</v>
      </c>
      <c r="O443" s="17">
        <v>1238</v>
      </c>
      <c r="P443" s="17"/>
      <c r="Q443" s="17">
        <v>55</v>
      </c>
      <c r="R443" s="17">
        <v>86</v>
      </c>
      <c r="S443" s="17"/>
      <c r="T443" s="296" t="s">
        <v>385</v>
      </c>
      <c r="U443" s="18"/>
    </row>
    <row r="444" spans="2:21" ht="12.75">
      <c r="B444" s="19"/>
      <c r="C444" s="20"/>
      <c r="D444" s="21" t="s">
        <v>473</v>
      </c>
      <c r="E444" s="22" t="s">
        <v>476</v>
      </c>
      <c r="F444" s="22" t="s">
        <v>477</v>
      </c>
      <c r="G444" s="22" t="s">
        <v>1002</v>
      </c>
      <c r="H444" s="22" t="s">
        <v>479</v>
      </c>
      <c r="I444" s="287" t="str">
        <f t="shared" si="7"/>
        <v>Civic 1500 (1487 cm³, 70 PS) 1976-1978</v>
      </c>
      <c r="J444" s="23" t="s">
        <v>218</v>
      </c>
      <c r="K444" s="24" t="s">
        <v>623</v>
      </c>
      <c r="L444" s="25" t="s">
        <v>832</v>
      </c>
      <c r="M444" s="26">
        <v>4</v>
      </c>
      <c r="N444" s="27" t="s">
        <v>631</v>
      </c>
      <c r="O444" s="28">
        <v>1487</v>
      </c>
      <c r="P444" s="28"/>
      <c r="Q444" s="28">
        <v>70</v>
      </c>
      <c r="R444" s="28">
        <v>105</v>
      </c>
      <c r="S444" s="28"/>
      <c r="T444" s="29" t="s">
        <v>385</v>
      </c>
      <c r="U444" s="18"/>
    </row>
    <row r="445" spans="2:21" ht="13.5" thickBot="1">
      <c r="B445" s="19"/>
      <c r="C445" s="20"/>
      <c r="D445" s="21" t="s">
        <v>473</v>
      </c>
      <c r="E445" s="22" t="s">
        <v>476</v>
      </c>
      <c r="F445" s="22" t="s">
        <v>477</v>
      </c>
      <c r="G445" s="22" t="s">
        <v>1001</v>
      </c>
      <c r="H445" s="22" t="s">
        <v>476</v>
      </c>
      <c r="I445" s="287" t="str">
        <f t="shared" si="7"/>
        <v>Civic (1238 cm³, 55 PS) 1978-1979</v>
      </c>
      <c r="J445" s="23" t="s">
        <v>219</v>
      </c>
      <c r="K445" s="24" t="s">
        <v>623</v>
      </c>
      <c r="L445" s="25" t="s">
        <v>756</v>
      </c>
      <c r="M445" s="38" t="s">
        <v>641</v>
      </c>
      <c r="N445" s="27" t="s">
        <v>631</v>
      </c>
      <c r="O445" s="28">
        <v>1238</v>
      </c>
      <c r="P445" s="28"/>
      <c r="Q445" s="28">
        <v>55</v>
      </c>
      <c r="R445" s="28">
        <v>84</v>
      </c>
      <c r="S445" s="28"/>
      <c r="T445" s="29" t="s">
        <v>385</v>
      </c>
      <c r="U445" s="18"/>
    </row>
    <row r="446" spans="2:21" ht="12.75">
      <c r="B446" s="30" t="s">
        <v>480</v>
      </c>
      <c r="C446" s="31" t="s">
        <v>481</v>
      </c>
      <c r="D446" s="32" t="s">
        <v>473</v>
      </c>
      <c r="E446" s="33" t="s">
        <v>476</v>
      </c>
      <c r="F446" s="33" t="s">
        <v>482</v>
      </c>
      <c r="G446" s="33" t="s">
        <v>1003</v>
      </c>
      <c r="H446" s="33" t="s">
        <v>483</v>
      </c>
      <c r="I446" s="288" t="str">
        <f t="shared" si="7"/>
        <v>Civic L (1326 cm³, 45 PS) 1979-1984</v>
      </c>
      <c r="J446" s="228" t="s">
        <v>484</v>
      </c>
      <c r="K446" s="229" t="s">
        <v>623</v>
      </c>
      <c r="L446" s="34" t="s">
        <v>756</v>
      </c>
      <c r="M446" s="35">
        <v>3</v>
      </c>
      <c r="N446" s="36" t="s">
        <v>631</v>
      </c>
      <c r="O446" s="37">
        <v>1326</v>
      </c>
      <c r="P446" s="37"/>
      <c r="Q446" s="37">
        <v>45</v>
      </c>
      <c r="R446" s="37">
        <v>85</v>
      </c>
      <c r="S446" s="37"/>
      <c r="T446" s="269" t="s">
        <v>385</v>
      </c>
      <c r="U446" s="18"/>
    </row>
    <row r="447" spans="2:21" ht="12.75">
      <c r="B447" s="19"/>
      <c r="C447" s="20"/>
      <c r="D447" s="21" t="s">
        <v>473</v>
      </c>
      <c r="E447" s="22" t="s">
        <v>476</v>
      </c>
      <c r="F447" s="22" t="s">
        <v>482</v>
      </c>
      <c r="G447" s="22" t="s">
        <v>1003</v>
      </c>
      <c r="H447" s="22" t="s">
        <v>483</v>
      </c>
      <c r="I447" s="287" t="str">
        <f t="shared" si="7"/>
        <v>Civic L (1326 cm³, 60 PS) 1979-1984</v>
      </c>
      <c r="J447" s="23" t="s">
        <v>484</v>
      </c>
      <c r="K447" s="24" t="s">
        <v>623</v>
      </c>
      <c r="L447" s="25" t="s">
        <v>756</v>
      </c>
      <c r="M447" s="38" t="s">
        <v>641</v>
      </c>
      <c r="N447" s="27" t="s">
        <v>631</v>
      </c>
      <c r="O447" s="28">
        <v>1326</v>
      </c>
      <c r="P447" s="28"/>
      <c r="Q447" s="28">
        <v>60</v>
      </c>
      <c r="R447" s="28">
        <v>94</v>
      </c>
      <c r="S447" s="28"/>
      <c r="T447" s="29" t="s">
        <v>385</v>
      </c>
      <c r="U447" s="18"/>
    </row>
    <row r="448" spans="2:21" ht="12.75">
      <c r="B448" s="19"/>
      <c r="C448" s="20"/>
      <c r="D448" s="21" t="s">
        <v>473</v>
      </c>
      <c r="E448" s="22" t="s">
        <v>476</v>
      </c>
      <c r="F448" s="22" t="s">
        <v>482</v>
      </c>
      <c r="G448" s="22" t="s">
        <v>1003</v>
      </c>
      <c r="H448" s="22" t="s">
        <v>485</v>
      </c>
      <c r="I448" s="287" t="str">
        <f t="shared" si="7"/>
        <v>Civic S (1326 cm³, 70 PS) 1982-1984</v>
      </c>
      <c r="J448" s="23" t="s">
        <v>118</v>
      </c>
      <c r="K448" s="24" t="s">
        <v>623</v>
      </c>
      <c r="L448" s="25" t="s">
        <v>756</v>
      </c>
      <c r="M448" s="26">
        <v>3</v>
      </c>
      <c r="N448" s="27" t="s">
        <v>631</v>
      </c>
      <c r="O448" s="28">
        <v>1326</v>
      </c>
      <c r="P448" s="28"/>
      <c r="Q448" s="28">
        <v>70</v>
      </c>
      <c r="R448" s="28">
        <v>100</v>
      </c>
      <c r="S448" s="28"/>
      <c r="T448" s="29" t="s">
        <v>385</v>
      </c>
      <c r="U448" s="18"/>
    </row>
    <row r="449" spans="2:21" ht="12.75">
      <c r="B449" s="19"/>
      <c r="C449" s="20"/>
      <c r="D449" s="39" t="s">
        <v>473</v>
      </c>
      <c r="E449" s="40" t="s">
        <v>476</v>
      </c>
      <c r="F449" s="40" t="s">
        <v>482</v>
      </c>
      <c r="G449" s="40" t="s">
        <v>1004</v>
      </c>
      <c r="H449" s="40" t="s">
        <v>486</v>
      </c>
      <c r="I449" s="289" t="str">
        <f t="shared" si="7"/>
        <v>Civic Kombi (1326 cm³, 45 PS) 1979-1980</v>
      </c>
      <c r="J449" s="230" t="s">
        <v>121</v>
      </c>
      <c r="K449" s="41" t="s">
        <v>623</v>
      </c>
      <c r="L449" s="43" t="s">
        <v>757</v>
      </c>
      <c r="M449" s="44">
        <v>5</v>
      </c>
      <c r="N449" s="45" t="s">
        <v>631</v>
      </c>
      <c r="O449" s="46">
        <v>1326</v>
      </c>
      <c r="P449" s="46"/>
      <c r="Q449" s="46">
        <v>45</v>
      </c>
      <c r="R449" s="46">
        <v>85</v>
      </c>
      <c r="S449" s="46"/>
      <c r="T449" s="49" t="s">
        <v>385</v>
      </c>
      <c r="U449" s="18"/>
    </row>
    <row r="450" spans="2:21" ht="13.5" thickBot="1">
      <c r="B450" s="19"/>
      <c r="C450" s="20"/>
      <c r="D450" s="21" t="s">
        <v>473</v>
      </c>
      <c r="E450" s="22" t="s">
        <v>476</v>
      </c>
      <c r="F450" s="22" t="s">
        <v>482</v>
      </c>
      <c r="G450" s="22" t="s">
        <v>1004</v>
      </c>
      <c r="H450" s="22" t="s">
        <v>486</v>
      </c>
      <c r="I450" s="287" t="str">
        <f t="shared" si="7"/>
        <v>Civic Kombi (1326 cm³, 60 PS) 1980-1984</v>
      </c>
      <c r="J450" s="23" t="s">
        <v>664</v>
      </c>
      <c r="K450" s="24" t="s">
        <v>623</v>
      </c>
      <c r="L450" s="25" t="s">
        <v>757</v>
      </c>
      <c r="M450" s="26">
        <v>5</v>
      </c>
      <c r="N450" s="27" t="s">
        <v>631</v>
      </c>
      <c r="O450" s="28">
        <v>1326</v>
      </c>
      <c r="P450" s="28"/>
      <c r="Q450" s="28">
        <v>60</v>
      </c>
      <c r="R450" s="28">
        <v>94</v>
      </c>
      <c r="S450" s="28"/>
      <c r="T450" s="29" t="s">
        <v>385</v>
      </c>
      <c r="U450" s="18"/>
    </row>
    <row r="451" spans="2:21" ht="12.75">
      <c r="B451" s="30" t="s">
        <v>487</v>
      </c>
      <c r="C451" s="31" t="s">
        <v>109</v>
      </c>
      <c r="D451" s="32" t="s">
        <v>473</v>
      </c>
      <c r="E451" s="33" t="s">
        <v>476</v>
      </c>
      <c r="F451" s="33" t="s">
        <v>488</v>
      </c>
      <c r="G451" s="33" t="s">
        <v>1005</v>
      </c>
      <c r="H451" s="33" t="s">
        <v>489</v>
      </c>
      <c r="I451" s="288" t="str">
        <f t="shared" si="7"/>
        <v>Civic 1.2 (1178 cm³, 55 PS) 1984-1987</v>
      </c>
      <c r="J451" s="228" t="s">
        <v>635</v>
      </c>
      <c r="K451" s="229" t="s">
        <v>623</v>
      </c>
      <c r="L451" s="34" t="s">
        <v>756</v>
      </c>
      <c r="M451" s="35">
        <v>3</v>
      </c>
      <c r="N451" s="36" t="s">
        <v>631</v>
      </c>
      <c r="O451" s="37">
        <v>1178</v>
      </c>
      <c r="P451" s="37"/>
      <c r="Q451" s="37">
        <v>55</v>
      </c>
      <c r="R451" s="37">
        <v>82</v>
      </c>
      <c r="S451" s="37"/>
      <c r="T451" s="269" t="s">
        <v>385</v>
      </c>
      <c r="U451" s="18"/>
    </row>
    <row r="452" spans="2:21" ht="12.75">
      <c r="B452" s="19"/>
      <c r="C452" s="20"/>
      <c r="D452" s="21" t="s">
        <v>473</v>
      </c>
      <c r="E452" s="22" t="s">
        <v>476</v>
      </c>
      <c r="F452" s="22" t="s">
        <v>488</v>
      </c>
      <c r="G452" s="22" t="s">
        <v>1005</v>
      </c>
      <c r="H452" s="22" t="s">
        <v>490</v>
      </c>
      <c r="I452" s="287" t="str">
        <f t="shared" si="7"/>
        <v>Civic 1.3 (1332 cm³, 71 PS) 1984-1987</v>
      </c>
      <c r="J452" s="23" t="s">
        <v>635</v>
      </c>
      <c r="K452" s="24" t="s">
        <v>623</v>
      </c>
      <c r="L452" s="25" t="s">
        <v>756</v>
      </c>
      <c r="M452" s="26">
        <v>3</v>
      </c>
      <c r="N452" s="27" t="s">
        <v>631</v>
      </c>
      <c r="O452" s="28">
        <v>1332</v>
      </c>
      <c r="P452" s="28"/>
      <c r="Q452" s="28">
        <v>71</v>
      </c>
      <c r="R452" s="28">
        <v>102</v>
      </c>
      <c r="S452" s="28"/>
      <c r="T452" s="29" t="s">
        <v>385</v>
      </c>
      <c r="U452" s="18"/>
    </row>
    <row r="453" spans="2:21" ht="12.75">
      <c r="B453" s="19"/>
      <c r="C453" s="20"/>
      <c r="D453" s="21" t="s">
        <v>473</v>
      </c>
      <c r="E453" s="22" t="s">
        <v>476</v>
      </c>
      <c r="F453" s="22" t="s">
        <v>488</v>
      </c>
      <c r="G453" s="22" t="s">
        <v>1005</v>
      </c>
      <c r="H453" s="22" t="s">
        <v>491</v>
      </c>
      <c r="I453" s="287" t="str">
        <f t="shared" si="7"/>
        <v>Civic 1.5 GL (1477 cm³, 86 PS) 1984-1987</v>
      </c>
      <c r="J453" s="23" t="s">
        <v>635</v>
      </c>
      <c r="K453" s="24" t="s">
        <v>623</v>
      </c>
      <c r="L453" s="25" t="s">
        <v>756</v>
      </c>
      <c r="M453" s="26">
        <v>3</v>
      </c>
      <c r="N453" s="27" t="s">
        <v>631</v>
      </c>
      <c r="O453" s="28">
        <v>1477</v>
      </c>
      <c r="P453" s="28"/>
      <c r="Q453" s="28">
        <v>86</v>
      </c>
      <c r="R453" s="28">
        <v>126</v>
      </c>
      <c r="S453" s="28"/>
      <c r="T453" s="29" t="s">
        <v>385</v>
      </c>
      <c r="U453" s="18"/>
    </row>
    <row r="454" spans="2:21" ht="12.75">
      <c r="B454" s="19"/>
      <c r="C454" s="20"/>
      <c r="D454" s="21" t="s">
        <v>473</v>
      </c>
      <c r="E454" s="22" t="s">
        <v>476</v>
      </c>
      <c r="F454" s="22" t="s">
        <v>488</v>
      </c>
      <c r="G454" s="22" t="s">
        <v>1005</v>
      </c>
      <c r="H454" s="22" t="s">
        <v>492</v>
      </c>
      <c r="I454" s="287" t="str">
        <f t="shared" si="7"/>
        <v>Civic 1.5i GT (1477 cm³, 101 PS) 1984-1987</v>
      </c>
      <c r="J454" s="23" t="s">
        <v>635</v>
      </c>
      <c r="K454" s="24" t="s">
        <v>623</v>
      </c>
      <c r="L454" s="25" t="s">
        <v>756</v>
      </c>
      <c r="M454" s="26">
        <v>3</v>
      </c>
      <c r="N454" s="27" t="s">
        <v>631</v>
      </c>
      <c r="O454" s="28">
        <v>1477</v>
      </c>
      <c r="P454" s="28"/>
      <c r="Q454" s="28">
        <v>101</v>
      </c>
      <c r="R454" s="28">
        <v>130</v>
      </c>
      <c r="S454" s="28"/>
      <c r="T454" s="29" t="s">
        <v>385</v>
      </c>
      <c r="U454" s="18"/>
    </row>
    <row r="455" spans="2:21" ht="13.5" thickBot="1">
      <c r="B455" s="19"/>
      <c r="C455" s="20"/>
      <c r="D455" s="39" t="s">
        <v>473</v>
      </c>
      <c r="E455" s="40" t="s">
        <v>476</v>
      </c>
      <c r="F455" s="40" t="s">
        <v>488</v>
      </c>
      <c r="G455" s="40" t="s">
        <v>1006</v>
      </c>
      <c r="H455" s="40" t="s">
        <v>493</v>
      </c>
      <c r="I455" s="289" t="str">
        <f t="shared" si="7"/>
        <v>Civic Shuttle, 4WD (1477 cm³, 86 PS) 1984-1987</v>
      </c>
      <c r="J455" s="230" t="s">
        <v>635</v>
      </c>
      <c r="K455" s="41" t="s">
        <v>623</v>
      </c>
      <c r="L455" s="43" t="s">
        <v>757</v>
      </c>
      <c r="M455" s="44">
        <v>5</v>
      </c>
      <c r="N455" s="45" t="s">
        <v>631</v>
      </c>
      <c r="O455" s="46">
        <v>1477</v>
      </c>
      <c r="P455" s="46"/>
      <c r="Q455" s="46">
        <v>86</v>
      </c>
      <c r="R455" s="46">
        <v>126</v>
      </c>
      <c r="S455" s="46"/>
      <c r="T455" s="49" t="s">
        <v>385</v>
      </c>
      <c r="U455" s="18"/>
    </row>
    <row r="456" spans="2:21" ht="12.75">
      <c r="B456" s="30" t="s">
        <v>494</v>
      </c>
      <c r="C456" s="31" t="s">
        <v>495</v>
      </c>
      <c r="D456" s="32" t="s">
        <v>473</v>
      </c>
      <c r="E456" s="33" t="s">
        <v>476</v>
      </c>
      <c r="F456" s="33" t="s">
        <v>496</v>
      </c>
      <c r="G456" s="33" t="s">
        <v>1007</v>
      </c>
      <c r="H456" s="33" t="s">
        <v>490</v>
      </c>
      <c r="I456" s="288" t="str">
        <f t="shared" si="7"/>
        <v>Civic 1.3 (1343 cm³, 75 PS) 1987-1991</v>
      </c>
      <c r="J456" s="228" t="s">
        <v>152</v>
      </c>
      <c r="K456" s="229" t="s">
        <v>623</v>
      </c>
      <c r="L456" s="34" t="s">
        <v>756</v>
      </c>
      <c r="M456" s="35">
        <v>3</v>
      </c>
      <c r="N456" s="36" t="s">
        <v>631</v>
      </c>
      <c r="O456" s="37">
        <v>1343</v>
      </c>
      <c r="P456" s="37">
        <v>55</v>
      </c>
      <c r="Q456" s="37">
        <v>75</v>
      </c>
      <c r="R456" s="37">
        <v>102</v>
      </c>
      <c r="S456" s="37" t="s">
        <v>625</v>
      </c>
      <c r="T456" s="269" t="s">
        <v>385</v>
      </c>
      <c r="U456" s="18"/>
    </row>
    <row r="457" spans="2:21" ht="12.75">
      <c r="B457" s="19"/>
      <c r="C457" s="20"/>
      <c r="D457" s="21" t="s">
        <v>473</v>
      </c>
      <c r="E457" s="22" t="s">
        <v>476</v>
      </c>
      <c r="F457" s="22" t="s">
        <v>496</v>
      </c>
      <c r="G457" s="22" t="s">
        <v>1007</v>
      </c>
      <c r="H457" s="22" t="s">
        <v>497</v>
      </c>
      <c r="I457" s="287" t="str">
        <f t="shared" si="7"/>
        <v>Civic 1.4i (1396 cm³, 90 PS) 1987-1988</v>
      </c>
      <c r="J457" s="23" t="s">
        <v>639</v>
      </c>
      <c r="K457" s="24" t="s">
        <v>623</v>
      </c>
      <c r="L457" s="25" t="s">
        <v>756</v>
      </c>
      <c r="M457" s="26">
        <v>3</v>
      </c>
      <c r="N457" s="27" t="s">
        <v>631</v>
      </c>
      <c r="O457" s="28">
        <v>1396</v>
      </c>
      <c r="P457" s="28">
        <v>66</v>
      </c>
      <c r="Q457" s="28">
        <v>90</v>
      </c>
      <c r="R457" s="28">
        <v>112</v>
      </c>
      <c r="S457" s="28" t="s">
        <v>625</v>
      </c>
      <c r="T457" s="29" t="s">
        <v>385</v>
      </c>
      <c r="U457" s="18"/>
    </row>
    <row r="458" spans="2:21" ht="12.75">
      <c r="B458" s="19"/>
      <c r="C458" s="20"/>
      <c r="D458" s="21" t="s">
        <v>473</v>
      </c>
      <c r="E458" s="22" t="s">
        <v>476</v>
      </c>
      <c r="F458" s="22" t="s">
        <v>496</v>
      </c>
      <c r="G458" s="22" t="s">
        <v>1007</v>
      </c>
      <c r="H458" s="22" t="s">
        <v>498</v>
      </c>
      <c r="I458" s="287" t="str">
        <f t="shared" si="7"/>
        <v>Civic 1.5i (1396 cm³, 90 PS) 1988-1991</v>
      </c>
      <c r="J458" s="23" t="s">
        <v>876</v>
      </c>
      <c r="K458" s="24" t="s">
        <v>623</v>
      </c>
      <c r="L458" s="25" t="s">
        <v>756</v>
      </c>
      <c r="M458" s="26">
        <v>3</v>
      </c>
      <c r="N458" s="27" t="s">
        <v>631</v>
      </c>
      <c r="O458" s="28">
        <v>1396</v>
      </c>
      <c r="P458" s="28">
        <v>66</v>
      </c>
      <c r="Q458" s="28">
        <v>90</v>
      </c>
      <c r="R458" s="28">
        <v>112</v>
      </c>
      <c r="S458" s="28" t="s">
        <v>625</v>
      </c>
      <c r="T458" s="29" t="s">
        <v>385</v>
      </c>
      <c r="U458" s="18"/>
    </row>
    <row r="459" spans="2:21" ht="12.75">
      <c r="B459" s="19"/>
      <c r="C459" s="20"/>
      <c r="D459" s="21" t="s">
        <v>473</v>
      </c>
      <c r="E459" s="22" t="s">
        <v>476</v>
      </c>
      <c r="F459" s="22" t="s">
        <v>496</v>
      </c>
      <c r="G459" s="22" t="s">
        <v>1007</v>
      </c>
      <c r="H459" s="22" t="s">
        <v>499</v>
      </c>
      <c r="I459" s="287" t="str">
        <f t="shared" si="7"/>
        <v>Civic 1.6i (1590 cm³, 110 PS) 1987-1991</v>
      </c>
      <c r="J459" s="23" t="s">
        <v>152</v>
      </c>
      <c r="K459" s="24" t="s">
        <v>623</v>
      </c>
      <c r="L459" s="25" t="s">
        <v>756</v>
      </c>
      <c r="M459" s="26">
        <v>3</v>
      </c>
      <c r="N459" s="27" t="s">
        <v>631</v>
      </c>
      <c r="O459" s="28">
        <v>1590</v>
      </c>
      <c r="P459" s="28">
        <v>80</v>
      </c>
      <c r="Q459" s="28">
        <v>110</v>
      </c>
      <c r="R459" s="28">
        <v>135</v>
      </c>
      <c r="S459" s="28" t="s">
        <v>627</v>
      </c>
      <c r="T459" s="29" t="s">
        <v>385</v>
      </c>
      <c r="U459" s="18"/>
    </row>
    <row r="460" spans="2:21" ht="12.75">
      <c r="B460" s="19"/>
      <c r="C460" s="20"/>
      <c r="D460" s="21" t="s">
        <v>473</v>
      </c>
      <c r="E460" s="22" t="s">
        <v>476</v>
      </c>
      <c r="F460" s="22" t="s">
        <v>496</v>
      </c>
      <c r="G460" s="22" t="s">
        <v>1007</v>
      </c>
      <c r="H460" s="22" t="s">
        <v>500</v>
      </c>
      <c r="I460" s="287" t="str">
        <f t="shared" si="7"/>
        <v>Civic 1.6i-VT (1595 cm³, 150 PS) 1990-1991</v>
      </c>
      <c r="J460" s="23" t="s">
        <v>151</v>
      </c>
      <c r="K460" s="24" t="s">
        <v>623</v>
      </c>
      <c r="L460" s="25" t="s">
        <v>756</v>
      </c>
      <c r="M460" s="26">
        <v>3</v>
      </c>
      <c r="N460" s="27" t="s">
        <v>631</v>
      </c>
      <c r="O460" s="28">
        <v>1595</v>
      </c>
      <c r="P460" s="28"/>
      <c r="Q460" s="28">
        <v>150</v>
      </c>
      <c r="R460" s="28">
        <v>144</v>
      </c>
      <c r="S460" s="28"/>
      <c r="T460" s="29" t="s">
        <v>385</v>
      </c>
      <c r="U460" s="18"/>
    </row>
    <row r="461" spans="2:21" ht="12.75">
      <c r="B461" s="19"/>
      <c r="C461" s="20"/>
      <c r="D461" s="39" t="s">
        <v>473</v>
      </c>
      <c r="E461" s="40" t="s">
        <v>476</v>
      </c>
      <c r="F461" s="40" t="s">
        <v>496</v>
      </c>
      <c r="G461" s="40" t="s">
        <v>1008</v>
      </c>
      <c r="H461" s="40" t="s">
        <v>497</v>
      </c>
      <c r="I461" s="289" t="str">
        <f t="shared" si="7"/>
        <v>Civic 1.4i (1396 cm³, 90 PS) 1987-1988</v>
      </c>
      <c r="J461" s="230" t="s">
        <v>639</v>
      </c>
      <c r="K461" s="41" t="s">
        <v>623</v>
      </c>
      <c r="L461" s="43" t="s">
        <v>832</v>
      </c>
      <c r="M461" s="44">
        <v>4</v>
      </c>
      <c r="N461" s="45" t="s">
        <v>631</v>
      </c>
      <c r="O461" s="46">
        <v>1396</v>
      </c>
      <c r="P461" s="46">
        <v>66</v>
      </c>
      <c r="Q461" s="46">
        <v>90</v>
      </c>
      <c r="R461" s="46">
        <v>112</v>
      </c>
      <c r="S461" s="46" t="s">
        <v>625</v>
      </c>
      <c r="T461" s="49" t="s">
        <v>385</v>
      </c>
      <c r="U461" s="18"/>
    </row>
    <row r="462" spans="2:21" ht="12.75">
      <c r="B462" s="19"/>
      <c r="C462" s="20"/>
      <c r="D462" s="21" t="s">
        <v>473</v>
      </c>
      <c r="E462" s="22" t="s">
        <v>476</v>
      </c>
      <c r="F462" s="22" t="s">
        <v>496</v>
      </c>
      <c r="G462" s="22" t="s">
        <v>1008</v>
      </c>
      <c r="H462" s="22" t="s">
        <v>498</v>
      </c>
      <c r="I462" s="287" t="str">
        <f t="shared" si="7"/>
        <v>Civic 1.5i (1493 cm³, 90 PS) 1988-1991</v>
      </c>
      <c r="J462" s="23" t="s">
        <v>876</v>
      </c>
      <c r="K462" s="24" t="s">
        <v>623</v>
      </c>
      <c r="L462" s="25" t="s">
        <v>832</v>
      </c>
      <c r="M462" s="26">
        <v>4</v>
      </c>
      <c r="N462" s="27" t="s">
        <v>631</v>
      </c>
      <c r="O462" s="28">
        <v>1493</v>
      </c>
      <c r="P462" s="28">
        <v>66</v>
      </c>
      <c r="Q462" s="28">
        <v>90</v>
      </c>
      <c r="R462" s="28">
        <v>112</v>
      </c>
      <c r="S462" s="28" t="s">
        <v>625</v>
      </c>
      <c r="T462" s="29" t="s">
        <v>385</v>
      </c>
      <c r="U462" s="18"/>
    </row>
    <row r="463" spans="2:21" ht="12.75">
      <c r="B463" s="19"/>
      <c r="C463" s="20"/>
      <c r="D463" s="21" t="s">
        <v>473</v>
      </c>
      <c r="E463" s="22" t="s">
        <v>476</v>
      </c>
      <c r="F463" s="22" t="s">
        <v>496</v>
      </c>
      <c r="G463" s="22" t="s">
        <v>1008</v>
      </c>
      <c r="H463" s="22" t="s">
        <v>499</v>
      </c>
      <c r="I463" s="287" t="str">
        <f t="shared" si="7"/>
        <v>Civic 1.6i (1590 cm³, 110 PS) 1987-1991</v>
      </c>
      <c r="J463" s="23" t="s">
        <v>152</v>
      </c>
      <c r="K463" s="24" t="s">
        <v>623</v>
      </c>
      <c r="L463" s="25" t="s">
        <v>832</v>
      </c>
      <c r="M463" s="26">
        <v>4</v>
      </c>
      <c r="N463" s="27" t="s">
        <v>631</v>
      </c>
      <c r="O463" s="28">
        <v>1590</v>
      </c>
      <c r="P463" s="28">
        <v>80</v>
      </c>
      <c r="Q463" s="28">
        <v>110</v>
      </c>
      <c r="R463" s="28">
        <v>135</v>
      </c>
      <c r="S463" s="28" t="s">
        <v>627</v>
      </c>
      <c r="T463" s="29" t="s">
        <v>385</v>
      </c>
      <c r="U463" s="18"/>
    </row>
    <row r="464" spans="2:21" ht="13.5" thickBot="1">
      <c r="B464" s="19"/>
      <c r="C464" s="20"/>
      <c r="D464" s="39" t="s">
        <v>473</v>
      </c>
      <c r="E464" s="40" t="s">
        <v>476</v>
      </c>
      <c r="F464" s="40" t="s">
        <v>496</v>
      </c>
      <c r="G464" s="40" t="s">
        <v>1009</v>
      </c>
      <c r="H464" s="40" t="s">
        <v>501</v>
      </c>
      <c r="I464" s="289" t="str">
        <f t="shared" si="7"/>
        <v>Civic Shuttle 1.6i 4WD (1590 cm³, 109 PS) 1988-1991</v>
      </c>
      <c r="J464" s="230" t="s">
        <v>876</v>
      </c>
      <c r="K464" s="41" t="s">
        <v>623</v>
      </c>
      <c r="L464" s="43" t="s">
        <v>757</v>
      </c>
      <c r="M464" s="44">
        <v>5</v>
      </c>
      <c r="N464" s="45" t="s">
        <v>631</v>
      </c>
      <c r="O464" s="46">
        <v>1590</v>
      </c>
      <c r="P464" s="46">
        <v>80</v>
      </c>
      <c r="Q464" s="46">
        <v>109</v>
      </c>
      <c r="R464" s="46">
        <v>135</v>
      </c>
      <c r="S464" s="46" t="s">
        <v>627</v>
      </c>
      <c r="T464" s="49" t="s">
        <v>385</v>
      </c>
      <c r="U464" s="18"/>
    </row>
    <row r="465" spans="2:21" ht="12.75">
      <c r="B465" s="30" t="s">
        <v>504</v>
      </c>
      <c r="C465" s="31" t="s">
        <v>505</v>
      </c>
      <c r="D465" s="32" t="s">
        <v>473</v>
      </c>
      <c r="E465" s="33" t="s">
        <v>476</v>
      </c>
      <c r="F465" s="33" t="s">
        <v>502</v>
      </c>
      <c r="G465" s="33" t="s">
        <v>1010</v>
      </c>
      <c r="H465" s="33" t="s">
        <v>503</v>
      </c>
      <c r="I465" s="288" t="str">
        <f t="shared" si="7"/>
        <v>Civic 1.3 DX (1343 cm³, 75 PS) 1992-1996</v>
      </c>
      <c r="J465" s="228" t="s">
        <v>878</v>
      </c>
      <c r="K465" s="229" t="s">
        <v>623</v>
      </c>
      <c r="L465" s="34" t="s">
        <v>756</v>
      </c>
      <c r="M465" s="35">
        <v>3</v>
      </c>
      <c r="N465" s="36" t="s">
        <v>631</v>
      </c>
      <c r="O465" s="37">
        <v>1343</v>
      </c>
      <c r="P465" s="37">
        <v>55</v>
      </c>
      <c r="Q465" s="37">
        <v>75</v>
      </c>
      <c r="R465" s="37">
        <v>102</v>
      </c>
      <c r="S465" s="37"/>
      <c r="T465" s="269" t="s">
        <v>385</v>
      </c>
      <c r="U465" s="18"/>
    </row>
    <row r="466" spans="2:21" ht="12.75">
      <c r="B466" s="19"/>
      <c r="C466" s="20"/>
      <c r="D466" s="21" t="s">
        <v>473</v>
      </c>
      <c r="E466" s="22" t="s">
        <v>476</v>
      </c>
      <c r="F466" s="22" t="s">
        <v>502</v>
      </c>
      <c r="G466" s="22" t="s">
        <v>1010</v>
      </c>
      <c r="H466" s="22" t="s">
        <v>226</v>
      </c>
      <c r="I466" s="287" t="str">
        <f t="shared" si="7"/>
        <v>Civic 1.5 LSi (1493 cm³, 90 PS) 1992-1996</v>
      </c>
      <c r="J466" s="23" t="s">
        <v>878</v>
      </c>
      <c r="K466" s="24" t="s">
        <v>623</v>
      </c>
      <c r="L466" s="25" t="s">
        <v>756</v>
      </c>
      <c r="M466" s="26">
        <v>3</v>
      </c>
      <c r="N466" s="27" t="s">
        <v>631</v>
      </c>
      <c r="O466" s="28">
        <v>1493</v>
      </c>
      <c r="P466" s="28">
        <v>66</v>
      </c>
      <c r="Q466" s="28">
        <v>90</v>
      </c>
      <c r="R466" s="28">
        <v>119</v>
      </c>
      <c r="S466" s="28"/>
      <c r="T466" s="29" t="s">
        <v>385</v>
      </c>
      <c r="U466" s="18"/>
    </row>
    <row r="467" spans="2:21" ht="12.75">
      <c r="B467" s="19"/>
      <c r="C467" s="20"/>
      <c r="D467" s="21" t="s">
        <v>473</v>
      </c>
      <c r="E467" s="22" t="s">
        <v>476</v>
      </c>
      <c r="F467" s="22" t="s">
        <v>502</v>
      </c>
      <c r="G467" s="22" t="s">
        <v>1010</v>
      </c>
      <c r="H467" s="22" t="s">
        <v>227</v>
      </c>
      <c r="I467" s="287" t="str">
        <f t="shared" si="7"/>
        <v>Civic 1.5 VEi (1493 cm³, 90 PS) 1992-1996</v>
      </c>
      <c r="J467" s="23" t="s">
        <v>878</v>
      </c>
      <c r="K467" s="24" t="s">
        <v>623</v>
      </c>
      <c r="L467" s="25" t="s">
        <v>756</v>
      </c>
      <c r="M467" s="26">
        <v>3</v>
      </c>
      <c r="N467" s="27" t="s">
        <v>631</v>
      </c>
      <c r="O467" s="28">
        <v>1493</v>
      </c>
      <c r="P467" s="28">
        <v>66</v>
      </c>
      <c r="Q467" s="28">
        <v>90</v>
      </c>
      <c r="R467" s="28">
        <v>129</v>
      </c>
      <c r="S467" s="28"/>
      <c r="T467" s="29" t="s">
        <v>385</v>
      </c>
      <c r="U467" s="18"/>
    </row>
    <row r="468" spans="2:21" ht="12.75">
      <c r="B468" s="19"/>
      <c r="C468" s="20"/>
      <c r="D468" s="21" t="s">
        <v>473</v>
      </c>
      <c r="E468" s="22" t="s">
        <v>476</v>
      </c>
      <c r="F468" s="22" t="s">
        <v>502</v>
      </c>
      <c r="G468" s="22" t="s">
        <v>1010</v>
      </c>
      <c r="H468" s="22" t="s">
        <v>228</v>
      </c>
      <c r="I468" s="287" t="str">
        <f t="shared" si="7"/>
        <v>Civic 1.6 ESi (1590 cm³, 125 PS) 1992-1996</v>
      </c>
      <c r="J468" s="23" t="s">
        <v>878</v>
      </c>
      <c r="K468" s="24" t="s">
        <v>623</v>
      </c>
      <c r="L468" s="25" t="s">
        <v>756</v>
      </c>
      <c r="M468" s="26">
        <v>3</v>
      </c>
      <c r="N468" s="27" t="s">
        <v>631</v>
      </c>
      <c r="O468" s="28">
        <v>1590</v>
      </c>
      <c r="P468" s="28">
        <v>92</v>
      </c>
      <c r="Q468" s="28">
        <v>125</v>
      </c>
      <c r="R468" s="28">
        <v>142</v>
      </c>
      <c r="S468" s="28"/>
      <c r="T468" s="29" t="s">
        <v>385</v>
      </c>
      <c r="U468" s="18"/>
    </row>
    <row r="469" spans="2:21" ht="12.75">
      <c r="B469" s="19"/>
      <c r="C469" s="20"/>
      <c r="D469" s="21" t="s">
        <v>473</v>
      </c>
      <c r="E469" s="22" t="s">
        <v>476</v>
      </c>
      <c r="F469" s="22" t="s">
        <v>502</v>
      </c>
      <c r="G469" s="22" t="s">
        <v>1010</v>
      </c>
      <c r="H469" s="22" t="s">
        <v>229</v>
      </c>
      <c r="I469" s="287" t="str">
        <f t="shared" si="7"/>
        <v>Civic 1.6 VTi (1595 cm³, 160 PS) 1992-1996</v>
      </c>
      <c r="J469" s="23" t="s">
        <v>878</v>
      </c>
      <c r="K469" s="24" t="s">
        <v>623</v>
      </c>
      <c r="L469" s="25" t="s">
        <v>756</v>
      </c>
      <c r="M469" s="26">
        <v>3</v>
      </c>
      <c r="N469" s="27" t="s">
        <v>631</v>
      </c>
      <c r="O469" s="28">
        <v>1595</v>
      </c>
      <c r="P469" s="28">
        <v>118</v>
      </c>
      <c r="Q469" s="28">
        <v>160</v>
      </c>
      <c r="R469" s="28">
        <v>150</v>
      </c>
      <c r="S469" s="28"/>
      <c r="T469" s="29" t="s">
        <v>385</v>
      </c>
      <c r="U469" s="18"/>
    </row>
    <row r="470" spans="2:21" ht="12.75">
      <c r="B470" s="19"/>
      <c r="C470" s="20"/>
      <c r="D470" s="39" t="s">
        <v>473</v>
      </c>
      <c r="E470" s="40" t="s">
        <v>476</v>
      </c>
      <c r="F470" s="40" t="s">
        <v>502</v>
      </c>
      <c r="G470" s="40" t="s">
        <v>1011</v>
      </c>
      <c r="H470" s="40" t="s">
        <v>497</v>
      </c>
      <c r="I470" s="289" t="str">
        <f t="shared" si="7"/>
        <v>Civic 1.4i (1396 cm³, 90 PS) 1994-1997</v>
      </c>
      <c r="J470" s="230" t="s">
        <v>640</v>
      </c>
      <c r="K470" s="41" t="s">
        <v>623</v>
      </c>
      <c r="L470" s="43" t="s">
        <v>833</v>
      </c>
      <c r="M470" s="44">
        <v>5</v>
      </c>
      <c r="N470" s="45" t="s">
        <v>631</v>
      </c>
      <c r="O470" s="46">
        <v>1396</v>
      </c>
      <c r="P470" s="46">
        <v>66</v>
      </c>
      <c r="Q470" s="46">
        <v>90</v>
      </c>
      <c r="R470" s="46">
        <v>117</v>
      </c>
      <c r="S470" s="46"/>
      <c r="T470" s="49" t="s">
        <v>385</v>
      </c>
      <c r="U470" s="18"/>
    </row>
    <row r="471" spans="2:21" ht="12.75">
      <c r="B471" s="19"/>
      <c r="C471" s="20"/>
      <c r="D471" s="21" t="s">
        <v>473</v>
      </c>
      <c r="E471" s="22" t="s">
        <v>476</v>
      </c>
      <c r="F471" s="22" t="s">
        <v>502</v>
      </c>
      <c r="G471" s="22" t="s">
        <v>1011</v>
      </c>
      <c r="H471" s="22" t="s">
        <v>227</v>
      </c>
      <c r="I471" s="287" t="str">
        <f t="shared" si="7"/>
        <v>Civic 1.5 VEi (1493 cm³, 90 PS) 1994-1997</v>
      </c>
      <c r="J471" s="23" t="s">
        <v>640</v>
      </c>
      <c r="K471" s="24" t="s">
        <v>623</v>
      </c>
      <c r="L471" s="25" t="s">
        <v>833</v>
      </c>
      <c r="M471" s="26">
        <v>5</v>
      </c>
      <c r="N471" s="27" t="s">
        <v>631</v>
      </c>
      <c r="O471" s="28">
        <v>1493</v>
      </c>
      <c r="P471" s="28">
        <v>66</v>
      </c>
      <c r="Q471" s="28">
        <v>90</v>
      </c>
      <c r="R471" s="28">
        <v>131</v>
      </c>
      <c r="S471" s="28"/>
      <c r="T471" s="29" t="s">
        <v>385</v>
      </c>
      <c r="U471" s="18"/>
    </row>
    <row r="472" spans="2:21" ht="12.75">
      <c r="B472" s="19"/>
      <c r="C472" s="20"/>
      <c r="D472" s="21" t="s">
        <v>473</v>
      </c>
      <c r="E472" s="22" t="s">
        <v>476</v>
      </c>
      <c r="F472" s="22" t="s">
        <v>502</v>
      </c>
      <c r="G472" s="22" t="s">
        <v>1011</v>
      </c>
      <c r="H472" s="22" t="s">
        <v>231</v>
      </c>
      <c r="I472" s="287" t="str">
        <f t="shared" si="7"/>
        <v>Civic 1.6i LS (1590 cm³, 113 PS) 1994-1997</v>
      </c>
      <c r="J472" s="23" t="s">
        <v>640</v>
      </c>
      <c r="K472" s="24" t="s">
        <v>623</v>
      </c>
      <c r="L472" s="25" t="s">
        <v>833</v>
      </c>
      <c r="M472" s="26">
        <v>5</v>
      </c>
      <c r="N472" s="27" t="s">
        <v>631</v>
      </c>
      <c r="O472" s="28">
        <v>1590</v>
      </c>
      <c r="P472" s="28">
        <v>83</v>
      </c>
      <c r="Q472" s="28">
        <v>113</v>
      </c>
      <c r="R472" s="28">
        <v>140</v>
      </c>
      <c r="S472" s="28"/>
      <c r="T472" s="29" t="s">
        <v>385</v>
      </c>
      <c r="U472" s="18"/>
    </row>
    <row r="473" spans="2:21" ht="12.75">
      <c r="B473" s="19"/>
      <c r="C473" s="20"/>
      <c r="D473" s="21" t="s">
        <v>473</v>
      </c>
      <c r="E473" s="22" t="s">
        <v>476</v>
      </c>
      <c r="F473" s="22" t="s">
        <v>502</v>
      </c>
      <c r="G473" s="22" t="s">
        <v>1011</v>
      </c>
      <c r="H473" s="22" t="s">
        <v>232</v>
      </c>
      <c r="I473" s="287" t="str">
        <f t="shared" si="7"/>
        <v>Civic 1.6i SR (1590 cm³, 125 PS) 1994-1997</v>
      </c>
      <c r="J473" s="23" t="s">
        <v>640</v>
      </c>
      <c r="K473" s="24" t="s">
        <v>623</v>
      </c>
      <c r="L473" s="25" t="s">
        <v>833</v>
      </c>
      <c r="M473" s="26">
        <v>5</v>
      </c>
      <c r="N473" s="27" t="s">
        <v>631</v>
      </c>
      <c r="O473" s="28">
        <v>1590</v>
      </c>
      <c r="P473" s="28">
        <v>92</v>
      </c>
      <c r="Q473" s="28">
        <v>125</v>
      </c>
      <c r="R473" s="28">
        <v>144</v>
      </c>
      <c r="S473" s="28"/>
      <c r="T473" s="29" t="s">
        <v>385</v>
      </c>
      <c r="U473" s="18"/>
    </row>
    <row r="474" spans="2:21" ht="12.75">
      <c r="B474" s="19"/>
      <c r="C474" s="20"/>
      <c r="D474" s="39" t="s">
        <v>473</v>
      </c>
      <c r="E474" s="40" t="s">
        <v>476</v>
      </c>
      <c r="F474" s="40" t="s">
        <v>502</v>
      </c>
      <c r="G474" s="40" t="s">
        <v>1012</v>
      </c>
      <c r="H474" s="40" t="s">
        <v>226</v>
      </c>
      <c r="I474" s="289" t="str">
        <f t="shared" si="7"/>
        <v>Civic 1.5 LSi (1396 cm³, 90 PS) 1992-1996</v>
      </c>
      <c r="J474" s="230" t="s">
        <v>878</v>
      </c>
      <c r="K474" s="41" t="s">
        <v>623</v>
      </c>
      <c r="L474" s="43" t="s">
        <v>832</v>
      </c>
      <c r="M474" s="44">
        <v>5</v>
      </c>
      <c r="N474" s="45" t="s">
        <v>631</v>
      </c>
      <c r="O474" s="46">
        <v>1396</v>
      </c>
      <c r="P474" s="46">
        <v>66</v>
      </c>
      <c r="Q474" s="46">
        <v>90</v>
      </c>
      <c r="R474" s="46">
        <v>119</v>
      </c>
      <c r="S474" s="46"/>
      <c r="T474" s="49" t="s">
        <v>385</v>
      </c>
      <c r="U474" s="18"/>
    </row>
    <row r="475" spans="2:21" ht="12.75">
      <c r="B475" s="19"/>
      <c r="C475" s="20"/>
      <c r="D475" s="21" t="s">
        <v>473</v>
      </c>
      <c r="E475" s="22" t="s">
        <v>476</v>
      </c>
      <c r="F475" s="22" t="s">
        <v>502</v>
      </c>
      <c r="G475" s="22" t="s">
        <v>1012</v>
      </c>
      <c r="H475" s="22" t="s">
        <v>227</v>
      </c>
      <c r="I475" s="287" t="str">
        <f aca="true" t="shared" si="8" ref="I475:I506">H475&amp;" ("&amp;O475&amp;" cm³, "&amp;Q475&amp;" PS) "&amp;J475</f>
        <v>Civic 1.5 VEi (1493 cm³, 90 PS) 1994-1996</v>
      </c>
      <c r="J475" s="23" t="s">
        <v>141</v>
      </c>
      <c r="K475" s="24" t="s">
        <v>623</v>
      </c>
      <c r="L475" s="25" t="s">
        <v>832</v>
      </c>
      <c r="M475" s="26">
        <v>5</v>
      </c>
      <c r="N475" s="27" t="s">
        <v>631</v>
      </c>
      <c r="O475" s="28">
        <v>1493</v>
      </c>
      <c r="P475" s="28">
        <v>66</v>
      </c>
      <c r="Q475" s="28">
        <v>90</v>
      </c>
      <c r="R475" s="28">
        <v>119</v>
      </c>
      <c r="S475" s="28"/>
      <c r="T475" s="29" t="s">
        <v>385</v>
      </c>
      <c r="U475" s="18"/>
    </row>
    <row r="476" spans="2:21" ht="12.75">
      <c r="B476" s="19"/>
      <c r="C476" s="20"/>
      <c r="D476" s="21" t="s">
        <v>473</v>
      </c>
      <c r="E476" s="22" t="s">
        <v>476</v>
      </c>
      <c r="F476" s="22" t="s">
        <v>502</v>
      </c>
      <c r="G476" s="22" t="s">
        <v>1012</v>
      </c>
      <c r="H476" s="22" t="s">
        <v>228</v>
      </c>
      <c r="I476" s="287" t="str">
        <f t="shared" si="8"/>
        <v>Civic 1.6 ESi (1590 cm³, 125 PS) 1992-1996</v>
      </c>
      <c r="J476" s="23" t="s">
        <v>878</v>
      </c>
      <c r="K476" s="24" t="s">
        <v>623</v>
      </c>
      <c r="L476" s="25" t="s">
        <v>832</v>
      </c>
      <c r="M476" s="26">
        <v>5</v>
      </c>
      <c r="N476" s="27" t="s">
        <v>631</v>
      </c>
      <c r="O476" s="28">
        <v>1590</v>
      </c>
      <c r="P476" s="28">
        <v>92</v>
      </c>
      <c r="Q476" s="28">
        <v>125</v>
      </c>
      <c r="R476" s="28">
        <v>142</v>
      </c>
      <c r="S476" s="28"/>
      <c r="T476" s="29" t="s">
        <v>385</v>
      </c>
      <c r="U476" s="18"/>
    </row>
    <row r="477" spans="2:21" ht="12.75">
      <c r="B477" s="19"/>
      <c r="C477" s="20"/>
      <c r="D477" s="21" t="s">
        <v>473</v>
      </c>
      <c r="E477" s="22" t="s">
        <v>476</v>
      </c>
      <c r="F477" s="22" t="s">
        <v>502</v>
      </c>
      <c r="G477" s="22" t="s">
        <v>1012</v>
      </c>
      <c r="H477" s="22" t="s">
        <v>229</v>
      </c>
      <c r="I477" s="287" t="str">
        <f t="shared" si="8"/>
        <v>Civic 1.6 VTi (1595 cm³, 160 PS) 1992-1996</v>
      </c>
      <c r="J477" s="23" t="s">
        <v>878</v>
      </c>
      <c r="K477" s="24" t="s">
        <v>623</v>
      </c>
      <c r="L477" s="25" t="s">
        <v>832</v>
      </c>
      <c r="M477" s="26">
        <v>5</v>
      </c>
      <c r="N477" s="27" t="s">
        <v>631</v>
      </c>
      <c r="O477" s="28">
        <v>1595</v>
      </c>
      <c r="P477" s="28">
        <v>118</v>
      </c>
      <c r="Q477" s="28">
        <v>160</v>
      </c>
      <c r="R477" s="28">
        <v>150</v>
      </c>
      <c r="S477" s="28"/>
      <c r="T477" s="29" t="s">
        <v>385</v>
      </c>
      <c r="U477" s="18"/>
    </row>
    <row r="478" spans="2:21" ht="12.75">
      <c r="B478" s="19"/>
      <c r="C478" s="20"/>
      <c r="D478" s="39" t="s">
        <v>473</v>
      </c>
      <c r="E478" s="40" t="s">
        <v>476</v>
      </c>
      <c r="F478" s="40" t="s">
        <v>502</v>
      </c>
      <c r="G478" s="40" t="s">
        <v>1013</v>
      </c>
      <c r="H478" s="40" t="s">
        <v>234</v>
      </c>
      <c r="I478" s="289" t="str">
        <f t="shared" si="8"/>
        <v>Civic Coupé 1.5i (1493 cm³, 101 PS) 1994-1996</v>
      </c>
      <c r="J478" s="230" t="s">
        <v>141</v>
      </c>
      <c r="K478" s="41" t="s">
        <v>623</v>
      </c>
      <c r="L478" s="43" t="s">
        <v>384</v>
      </c>
      <c r="M478" s="44">
        <v>2</v>
      </c>
      <c r="N478" s="45" t="s">
        <v>631</v>
      </c>
      <c r="O478" s="46">
        <v>1493</v>
      </c>
      <c r="P478" s="46">
        <v>74</v>
      </c>
      <c r="Q478" s="46">
        <v>101</v>
      </c>
      <c r="R478" s="46">
        <v>132</v>
      </c>
      <c r="S478" s="46"/>
      <c r="T478" s="49" t="s">
        <v>385</v>
      </c>
      <c r="U478" s="18"/>
    </row>
    <row r="479" spans="2:21" ht="13.5" thickBot="1">
      <c r="B479" s="19"/>
      <c r="C479" s="20"/>
      <c r="D479" s="21" t="s">
        <v>473</v>
      </c>
      <c r="E479" s="22" t="s">
        <v>476</v>
      </c>
      <c r="F479" s="22" t="s">
        <v>502</v>
      </c>
      <c r="G479" s="22" t="s">
        <v>1013</v>
      </c>
      <c r="H479" s="22" t="s">
        <v>235</v>
      </c>
      <c r="I479" s="287" t="str">
        <f t="shared" si="8"/>
        <v>Civic Coupé 1.6 ESi (1590 cm³, 125 PS) 1993-1996</v>
      </c>
      <c r="J479" s="23" t="s">
        <v>628</v>
      </c>
      <c r="K479" s="24" t="s">
        <v>623</v>
      </c>
      <c r="L479" s="25" t="s">
        <v>384</v>
      </c>
      <c r="M479" s="26">
        <v>2</v>
      </c>
      <c r="N479" s="27" t="s">
        <v>631</v>
      </c>
      <c r="O479" s="28">
        <v>1590</v>
      </c>
      <c r="P479" s="28">
        <v>92</v>
      </c>
      <c r="Q479" s="28">
        <v>125</v>
      </c>
      <c r="R479" s="28">
        <v>143</v>
      </c>
      <c r="S479" s="28"/>
      <c r="T479" s="29" t="s">
        <v>385</v>
      </c>
      <c r="U479" s="18"/>
    </row>
    <row r="480" spans="2:21" ht="12.75">
      <c r="B480" s="30" t="s">
        <v>236</v>
      </c>
      <c r="C480" s="31" t="s">
        <v>237</v>
      </c>
      <c r="D480" s="32" t="s">
        <v>473</v>
      </c>
      <c r="E480" s="33" t="s">
        <v>476</v>
      </c>
      <c r="F480" s="33" t="s">
        <v>238</v>
      </c>
      <c r="G480" s="33" t="s">
        <v>1014</v>
      </c>
      <c r="H480" s="33" t="s">
        <v>497</v>
      </c>
      <c r="I480" s="288" t="str">
        <f t="shared" si="8"/>
        <v>Civic 1.4i (1396 cm³, 75 PS) 1996-2000</v>
      </c>
      <c r="J480" s="228" t="s">
        <v>887</v>
      </c>
      <c r="K480" s="229" t="s">
        <v>623</v>
      </c>
      <c r="L480" s="34" t="s">
        <v>756</v>
      </c>
      <c r="M480" s="35">
        <v>3</v>
      </c>
      <c r="N480" s="36" t="s">
        <v>631</v>
      </c>
      <c r="O480" s="37">
        <v>1396</v>
      </c>
      <c r="P480" s="37">
        <v>55</v>
      </c>
      <c r="Q480" s="37">
        <v>75</v>
      </c>
      <c r="R480" s="37">
        <v>110</v>
      </c>
      <c r="S480" s="37"/>
      <c r="T480" s="269" t="s">
        <v>385</v>
      </c>
      <c r="U480" s="18"/>
    </row>
    <row r="481" spans="2:21" ht="12.75">
      <c r="B481" s="19"/>
      <c r="C481" s="20"/>
      <c r="D481" s="21" t="s">
        <v>473</v>
      </c>
      <c r="E481" s="22" t="s">
        <v>476</v>
      </c>
      <c r="F481" s="22" t="s">
        <v>238</v>
      </c>
      <c r="G481" s="22" t="s">
        <v>1014</v>
      </c>
      <c r="H481" s="22" t="s">
        <v>497</v>
      </c>
      <c r="I481" s="287" t="str">
        <f t="shared" si="8"/>
        <v>Civic 1.4i (1396 cm³, 75 PS) 2000-2001</v>
      </c>
      <c r="J481" s="23" t="s">
        <v>778</v>
      </c>
      <c r="K481" s="24" t="s">
        <v>623</v>
      </c>
      <c r="L481" s="25" t="s">
        <v>756</v>
      </c>
      <c r="M481" s="26">
        <v>3</v>
      </c>
      <c r="N481" s="27" t="s">
        <v>631</v>
      </c>
      <c r="O481" s="28">
        <v>1396</v>
      </c>
      <c r="P481" s="28">
        <v>55</v>
      </c>
      <c r="Q481" s="28">
        <v>75</v>
      </c>
      <c r="R481" s="28">
        <v>112</v>
      </c>
      <c r="S481" s="28"/>
      <c r="T481" s="29" t="s">
        <v>385</v>
      </c>
      <c r="U481" s="18"/>
    </row>
    <row r="482" spans="2:21" ht="12.75">
      <c r="B482" s="19"/>
      <c r="C482" s="20"/>
      <c r="D482" s="21" t="s">
        <v>473</v>
      </c>
      <c r="E482" s="22" t="s">
        <v>476</v>
      </c>
      <c r="F482" s="22" t="s">
        <v>238</v>
      </c>
      <c r="G482" s="22" t="s">
        <v>1014</v>
      </c>
      <c r="H482" s="22" t="s">
        <v>239</v>
      </c>
      <c r="I482" s="287" t="str">
        <f t="shared" si="8"/>
        <v>Civic 1.4i S (1396 cm³, 90 PS) 1996-2000</v>
      </c>
      <c r="J482" s="23" t="s">
        <v>887</v>
      </c>
      <c r="K482" s="24" t="s">
        <v>623</v>
      </c>
      <c r="L482" s="25" t="s">
        <v>756</v>
      </c>
      <c r="M482" s="26">
        <v>3</v>
      </c>
      <c r="N482" s="27" t="s">
        <v>631</v>
      </c>
      <c r="O482" s="28">
        <v>1396</v>
      </c>
      <c r="P482" s="28">
        <v>66</v>
      </c>
      <c r="Q482" s="28">
        <v>90</v>
      </c>
      <c r="R482" s="28">
        <v>124</v>
      </c>
      <c r="S482" s="28"/>
      <c r="T482" s="29" t="s">
        <v>385</v>
      </c>
      <c r="U482" s="18"/>
    </row>
    <row r="483" spans="2:21" ht="12.75">
      <c r="B483" s="19"/>
      <c r="C483" s="20"/>
      <c r="D483" s="21" t="s">
        <v>473</v>
      </c>
      <c r="E483" s="22" t="s">
        <v>476</v>
      </c>
      <c r="F483" s="22" t="s">
        <v>238</v>
      </c>
      <c r="G483" s="22" t="s">
        <v>1014</v>
      </c>
      <c r="H483" s="22" t="s">
        <v>239</v>
      </c>
      <c r="I483" s="287" t="str">
        <f t="shared" si="8"/>
        <v>Civic 1.4i S (1396 cm³, 90 PS) 2000-2001</v>
      </c>
      <c r="J483" s="23" t="s">
        <v>778</v>
      </c>
      <c r="K483" s="24" t="s">
        <v>623</v>
      </c>
      <c r="L483" s="25" t="s">
        <v>756</v>
      </c>
      <c r="M483" s="26">
        <v>3</v>
      </c>
      <c r="N483" s="27" t="s">
        <v>631</v>
      </c>
      <c r="O483" s="28">
        <v>1396</v>
      </c>
      <c r="P483" s="28">
        <v>66</v>
      </c>
      <c r="Q483" s="28">
        <v>90</v>
      </c>
      <c r="R483" s="28">
        <v>127</v>
      </c>
      <c r="S483" s="28"/>
      <c r="T483" s="29" t="s">
        <v>385</v>
      </c>
      <c r="U483" s="18"/>
    </row>
    <row r="484" spans="2:21" ht="12.75">
      <c r="B484" s="19"/>
      <c r="C484" s="20"/>
      <c r="D484" s="21" t="s">
        <v>473</v>
      </c>
      <c r="E484" s="22" t="s">
        <v>476</v>
      </c>
      <c r="F484" s="22" t="s">
        <v>238</v>
      </c>
      <c r="G484" s="22" t="s">
        <v>1014</v>
      </c>
      <c r="H484" s="22" t="s">
        <v>240</v>
      </c>
      <c r="I484" s="287" t="str">
        <f t="shared" si="8"/>
        <v>Civic 1.5i LS (1493 cm³, 114 PS) 1996-2001</v>
      </c>
      <c r="J484" s="23" t="s">
        <v>668</v>
      </c>
      <c r="K484" s="24" t="s">
        <v>623</v>
      </c>
      <c r="L484" s="25" t="s">
        <v>756</v>
      </c>
      <c r="M484" s="26">
        <v>3</v>
      </c>
      <c r="N484" s="27" t="s">
        <v>631</v>
      </c>
      <c r="O484" s="28">
        <v>1493</v>
      </c>
      <c r="P484" s="28">
        <v>84</v>
      </c>
      <c r="Q484" s="28">
        <v>114</v>
      </c>
      <c r="R484" s="28">
        <v>134</v>
      </c>
      <c r="S484" s="28"/>
      <c r="T484" s="29" t="s">
        <v>385</v>
      </c>
      <c r="U484" s="18"/>
    </row>
    <row r="485" spans="2:21" ht="12.75">
      <c r="B485" s="19"/>
      <c r="C485" s="20"/>
      <c r="D485" s="21" t="s">
        <v>473</v>
      </c>
      <c r="E485" s="22" t="s">
        <v>476</v>
      </c>
      <c r="F485" s="22" t="s">
        <v>238</v>
      </c>
      <c r="G485" s="22" t="s">
        <v>1014</v>
      </c>
      <c r="H485" s="22" t="s">
        <v>241</v>
      </c>
      <c r="I485" s="287" t="str">
        <f t="shared" si="8"/>
        <v>Civic 1.6i ES (1590 cm³, 114 PS) 1996-2001</v>
      </c>
      <c r="J485" s="23" t="s">
        <v>668</v>
      </c>
      <c r="K485" s="24" t="s">
        <v>623</v>
      </c>
      <c r="L485" s="25" t="s">
        <v>756</v>
      </c>
      <c r="M485" s="26">
        <v>3</v>
      </c>
      <c r="N485" s="27" t="s">
        <v>631</v>
      </c>
      <c r="O485" s="28">
        <v>1590</v>
      </c>
      <c r="P485" s="28">
        <v>84</v>
      </c>
      <c r="Q485" s="28">
        <v>114</v>
      </c>
      <c r="R485" s="28">
        <v>140</v>
      </c>
      <c r="S485" s="28"/>
      <c r="T485" s="29" t="s">
        <v>385</v>
      </c>
      <c r="U485" s="18"/>
    </row>
    <row r="486" spans="2:21" ht="12.75">
      <c r="B486" s="19"/>
      <c r="C486" s="20"/>
      <c r="D486" s="21" t="s">
        <v>473</v>
      </c>
      <c r="E486" s="22" t="s">
        <v>476</v>
      </c>
      <c r="F486" s="22" t="s">
        <v>238</v>
      </c>
      <c r="G486" s="22" t="s">
        <v>1014</v>
      </c>
      <c r="H486" s="22" t="s">
        <v>242</v>
      </c>
      <c r="I486" s="287" t="str">
        <f t="shared" si="8"/>
        <v>Civic 1.6i VTi (1595 cm³, 160 PS) 1996-2001</v>
      </c>
      <c r="J486" s="23" t="s">
        <v>668</v>
      </c>
      <c r="K486" s="24" t="s">
        <v>623</v>
      </c>
      <c r="L486" s="25" t="s">
        <v>756</v>
      </c>
      <c r="M486" s="26">
        <v>3</v>
      </c>
      <c r="N486" s="27" t="s">
        <v>631</v>
      </c>
      <c r="O486" s="28">
        <v>1595</v>
      </c>
      <c r="P486" s="28">
        <v>118</v>
      </c>
      <c r="Q486" s="28">
        <v>160</v>
      </c>
      <c r="R486" s="28">
        <v>153</v>
      </c>
      <c r="S486" s="28"/>
      <c r="T486" s="29" t="s">
        <v>385</v>
      </c>
      <c r="U486" s="18"/>
    </row>
    <row r="487" spans="2:21" ht="12.75">
      <c r="B487" s="19"/>
      <c r="C487" s="20"/>
      <c r="D487" s="39" t="s">
        <v>473</v>
      </c>
      <c r="E487" s="40" t="s">
        <v>476</v>
      </c>
      <c r="F487" s="40" t="s">
        <v>238</v>
      </c>
      <c r="G487" s="40" t="s">
        <v>1015</v>
      </c>
      <c r="H487" s="40" t="s">
        <v>497</v>
      </c>
      <c r="I487" s="289" t="str">
        <f t="shared" si="8"/>
        <v>Civic 1.4i (1396 cm³, 90 PS) 1996-1998</v>
      </c>
      <c r="J487" s="230" t="s">
        <v>446</v>
      </c>
      <c r="K487" s="41" t="s">
        <v>623</v>
      </c>
      <c r="L487" s="43" t="s">
        <v>833</v>
      </c>
      <c r="M487" s="44">
        <v>5</v>
      </c>
      <c r="N487" s="45" t="s">
        <v>631</v>
      </c>
      <c r="O487" s="46">
        <v>1396</v>
      </c>
      <c r="P487" s="46">
        <v>66</v>
      </c>
      <c r="Q487" s="46">
        <v>90</v>
      </c>
      <c r="R487" s="46">
        <v>117</v>
      </c>
      <c r="S487" s="46"/>
      <c r="T487" s="49" t="s">
        <v>385</v>
      </c>
      <c r="U487" s="18"/>
    </row>
    <row r="488" spans="2:21" ht="12.75">
      <c r="B488" s="19"/>
      <c r="C488" s="20"/>
      <c r="D488" s="21" t="s">
        <v>473</v>
      </c>
      <c r="E488" s="22" t="s">
        <v>476</v>
      </c>
      <c r="F488" s="22" t="s">
        <v>238</v>
      </c>
      <c r="G488" s="22" t="s">
        <v>1015</v>
      </c>
      <c r="H488" s="22" t="s">
        <v>497</v>
      </c>
      <c r="I488" s="287" t="str">
        <f t="shared" si="8"/>
        <v>Civic 1.4i (1396 cm³, 75 PS) 2000-2001</v>
      </c>
      <c r="J488" s="23" t="s">
        <v>778</v>
      </c>
      <c r="K488" s="24" t="s">
        <v>623</v>
      </c>
      <c r="L488" s="25" t="s">
        <v>833</v>
      </c>
      <c r="M488" s="26">
        <v>5</v>
      </c>
      <c r="N488" s="27" t="s">
        <v>631</v>
      </c>
      <c r="O488" s="28">
        <v>1396</v>
      </c>
      <c r="P488" s="28">
        <v>55</v>
      </c>
      <c r="Q488" s="28">
        <v>75</v>
      </c>
      <c r="R488" s="28">
        <v>112</v>
      </c>
      <c r="S488" s="28"/>
      <c r="T488" s="29" t="s">
        <v>385</v>
      </c>
      <c r="U488" s="18"/>
    </row>
    <row r="489" spans="2:21" ht="12.75">
      <c r="B489" s="19"/>
      <c r="C489" s="20"/>
      <c r="D489" s="21" t="s">
        <v>473</v>
      </c>
      <c r="E489" s="22" t="s">
        <v>476</v>
      </c>
      <c r="F489" s="22" t="s">
        <v>238</v>
      </c>
      <c r="G489" s="22" t="s">
        <v>1015</v>
      </c>
      <c r="H489" s="22" t="s">
        <v>239</v>
      </c>
      <c r="I489" s="287" t="str">
        <f t="shared" si="8"/>
        <v>Civic 1.4i S (1396 cm³, 90 PS) 2000-2001</v>
      </c>
      <c r="J489" s="23" t="s">
        <v>778</v>
      </c>
      <c r="K489" s="24" t="s">
        <v>623</v>
      </c>
      <c r="L489" s="25" t="s">
        <v>833</v>
      </c>
      <c r="M489" s="26">
        <v>5</v>
      </c>
      <c r="N489" s="27" t="s">
        <v>631</v>
      </c>
      <c r="O489" s="28">
        <v>1396</v>
      </c>
      <c r="P489" s="28">
        <v>66</v>
      </c>
      <c r="Q489" s="28">
        <v>90</v>
      </c>
      <c r="R489" s="28">
        <v>127</v>
      </c>
      <c r="S489" s="28"/>
      <c r="T489" s="29" t="s">
        <v>385</v>
      </c>
      <c r="U489" s="18"/>
    </row>
    <row r="490" spans="2:21" ht="12.75">
      <c r="B490" s="19"/>
      <c r="C490" s="20"/>
      <c r="D490" s="21" t="s">
        <v>473</v>
      </c>
      <c r="E490" s="22" t="s">
        <v>476</v>
      </c>
      <c r="F490" s="22" t="s">
        <v>238</v>
      </c>
      <c r="G490" s="22" t="s">
        <v>1015</v>
      </c>
      <c r="H490" s="22" t="s">
        <v>230</v>
      </c>
      <c r="I490" s="287" t="str">
        <f t="shared" si="8"/>
        <v>Civic 1.5 VTEC-E (1493 cm³, 90 PS) 1996-1997</v>
      </c>
      <c r="J490" s="23" t="s">
        <v>877</v>
      </c>
      <c r="K490" s="24" t="s">
        <v>623</v>
      </c>
      <c r="L490" s="25" t="s">
        <v>833</v>
      </c>
      <c r="M490" s="26">
        <v>5</v>
      </c>
      <c r="N490" s="27" t="s">
        <v>631</v>
      </c>
      <c r="O490" s="28">
        <v>1493</v>
      </c>
      <c r="P490" s="28">
        <v>66</v>
      </c>
      <c r="Q490" s="28">
        <v>90</v>
      </c>
      <c r="R490" s="28">
        <v>131</v>
      </c>
      <c r="S490" s="28"/>
      <c r="T490" s="29" t="s">
        <v>385</v>
      </c>
      <c r="U490" s="18"/>
    </row>
    <row r="491" spans="2:21" ht="12.75">
      <c r="B491" s="19"/>
      <c r="C491" s="20"/>
      <c r="D491" s="21" t="s">
        <v>473</v>
      </c>
      <c r="E491" s="22" t="s">
        <v>476</v>
      </c>
      <c r="F491" s="22" t="s">
        <v>238</v>
      </c>
      <c r="G491" s="22" t="s">
        <v>1015</v>
      </c>
      <c r="H491" s="22" t="s">
        <v>243</v>
      </c>
      <c r="I491" s="287" t="str">
        <f t="shared" si="8"/>
        <v>Civic 1.5i VTEC (1493 cm³, 114 PS) 1998-2001</v>
      </c>
      <c r="J491" s="23" t="s">
        <v>774</v>
      </c>
      <c r="K491" s="24" t="s">
        <v>623</v>
      </c>
      <c r="L491" s="25" t="s">
        <v>833</v>
      </c>
      <c r="M491" s="26">
        <v>5</v>
      </c>
      <c r="N491" s="27" t="s">
        <v>631</v>
      </c>
      <c r="O491" s="28">
        <v>1493</v>
      </c>
      <c r="P491" s="28">
        <v>84</v>
      </c>
      <c r="Q491" s="28">
        <v>114</v>
      </c>
      <c r="R491" s="28">
        <v>134</v>
      </c>
      <c r="S491" s="28"/>
      <c r="T491" s="29" t="s">
        <v>385</v>
      </c>
      <c r="U491" s="18"/>
    </row>
    <row r="492" spans="2:21" ht="12.75">
      <c r="B492" s="19"/>
      <c r="C492" s="20"/>
      <c r="D492" s="21" t="s">
        <v>473</v>
      </c>
      <c r="E492" s="22" t="s">
        <v>476</v>
      </c>
      <c r="F492" s="22" t="s">
        <v>238</v>
      </c>
      <c r="G492" s="22" t="s">
        <v>1015</v>
      </c>
      <c r="H492" s="22" t="s">
        <v>231</v>
      </c>
      <c r="I492" s="287" t="str">
        <f t="shared" si="8"/>
        <v>Civic 1.6i LS (1590 cm³, 113 PS) 1996-1997</v>
      </c>
      <c r="J492" s="24" t="s">
        <v>877</v>
      </c>
      <c r="K492" s="24" t="s">
        <v>623</v>
      </c>
      <c r="L492" s="25" t="s">
        <v>833</v>
      </c>
      <c r="M492" s="26">
        <v>5</v>
      </c>
      <c r="N492" s="27" t="s">
        <v>631</v>
      </c>
      <c r="O492" s="28">
        <v>1590</v>
      </c>
      <c r="P492" s="28">
        <v>83</v>
      </c>
      <c r="Q492" s="28">
        <v>113</v>
      </c>
      <c r="R492" s="28">
        <v>140</v>
      </c>
      <c r="S492" s="28"/>
      <c r="T492" s="29" t="s">
        <v>385</v>
      </c>
      <c r="U492" s="18"/>
    </row>
    <row r="493" spans="2:21" ht="12.75">
      <c r="B493" s="19"/>
      <c r="C493" s="20"/>
      <c r="D493" s="21" t="s">
        <v>473</v>
      </c>
      <c r="E493" s="22" t="s">
        <v>476</v>
      </c>
      <c r="F493" s="22" t="s">
        <v>238</v>
      </c>
      <c r="G493" s="22" t="s">
        <v>1015</v>
      </c>
      <c r="H493" s="22" t="s">
        <v>233</v>
      </c>
      <c r="I493" s="287" t="str">
        <f t="shared" si="8"/>
        <v>Civic 1.6i SR VTEC (1590 cm³, 126 PS) 1996-1997</v>
      </c>
      <c r="J493" s="24" t="s">
        <v>877</v>
      </c>
      <c r="K493" s="24" t="s">
        <v>623</v>
      </c>
      <c r="L493" s="25" t="s">
        <v>833</v>
      </c>
      <c r="M493" s="26">
        <v>5</v>
      </c>
      <c r="N493" s="27" t="s">
        <v>631</v>
      </c>
      <c r="O493" s="28">
        <v>1590</v>
      </c>
      <c r="P493" s="28">
        <v>93</v>
      </c>
      <c r="Q493" s="28">
        <v>126</v>
      </c>
      <c r="R493" s="28">
        <v>144</v>
      </c>
      <c r="S493" s="28"/>
      <c r="T493" s="29" t="s">
        <v>385</v>
      </c>
      <c r="U493" s="18"/>
    </row>
    <row r="494" spans="2:21" ht="12.75">
      <c r="B494" s="19"/>
      <c r="C494" s="20"/>
      <c r="D494" s="21" t="s">
        <v>473</v>
      </c>
      <c r="E494" s="22" t="s">
        <v>476</v>
      </c>
      <c r="F494" s="22" t="s">
        <v>238</v>
      </c>
      <c r="G494" s="22" t="s">
        <v>1015</v>
      </c>
      <c r="H494" s="22" t="s">
        <v>241</v>
      </c>
      <c r="I494" s="287" t="str">
        <f t="shared" si="8"/>
        <v>Civic 1.6i ES (1590 cm³, 116 PS) 1998-1999</v>
      </c>
      <c r="J494" s="23" t="s">
        <v>464</v>
      </c>
      <c r="K494" s="24" t="s">
        <v>623</v>
      </c>
      <c r="L494" s="25" t="s">
        <v>833</v>
      </c>
      <c r="M494" s="26">
        <v>5</v>
      </c>
      <c r="N494" s="27" t="s">
        <v>631</v>
      </c>
      <c r="O494" s="28">
        <v>1590</v>
      </c>
      <c r="P494" s="28">
        <v>85</v>
      </c>
      <c r="Q494" s="28">
        <v>116</v>
      </c>
      <c r="R494" s="28">
        <v>143</v>
      </c>
      <c r="S494" s="28"/>
      <c r="T494" s="29" t="s">
        <v>385</v>
      </c>
      <c r="U494" s="18"/>
    </row>
    <row r="495" spans="2:21" ht="12.75">
      <c r="B495" s="19"/>
      <c r="C495" s="20"/>
      <c r="D495" s="21" t="s">
        <v>473</v>
      </c>
      <c r="E495" s="22" t="s">
        <v>476</v>
      </c>
      <c r="F495" s="22" t="s">
        <v>238</v>
      </c>
      <c r="G495" s="22" t="s">
        <v>1015</v>
      </c>
      <c r="H495" s="22" t="s">
        <v>244</v>
      </c>
      <c r="I495" s="287" t="str">
        <f t="shared" si="8"/>
        <v>Civic 1.8 VTi (1797 cm³, 169 PS) 1998-2000</v>
      </c>
      <c r="J495" s="23" t="s">
        <v>667</v>
      </c>
      <c r="K495" s="24" t="s">
        <v>623</v>
      </c>
      <c r="L495" s="25" t="s">
        <v>833</v>
      </c>
      <c r="M495" s="26">
        <v>5</v>
      </c>
      <c r="N495" s="27" t="s">
        <v>631</v>
      </c>
      <c r="O495" s="28">
        <v>1797</v>
      </c>
      <c r="P495" s="28">
        <v>124</v>
      </c>
      <c r="Q495" s="28">
        <v>169</v>
      </c>
      <c r="R495" s="28">
        <v>166</v>
      </c>
      <c r="S495" s="28"/>
      <c r="T495" s="29" t="s">
        <v>385</v>
      </c>
      <c r="U495" s="18"/>
    </row>
    <row r="496" spans="2:21" ht="12.75">
      <c r="B496" s="19"/>
      <c r="C496" s="20"/>
      <c r="D496" s="39" t="s">
        <v>473</v>
      </c>
      <c r="E496" s="40" t="s">
        <v>476</v>
      </c>
      <c r="F496" s="40" t="s">
        <v>238</v>
      </c>
      <c r="G496" s="40" t="s">
        <v>1016</v>
      </c>
      <c r="H496" s="40" t="s">
        <v>239</v>
      </c>
      <c r="I496" s="289" t="str">
        <f t="shared" si="8"/>
        <v>Civic 1.4i S (1396 cm³, 90 PS) 1996-2001</v>
      </c>
      <c r="J496" s="230" t="s">
        <v>668</v>
      </c>
      <c r="K496" s="41" t="s">
        <v>623</v>
      </c>
      <c r="L496" s="43" t="s">
        <v>832</v>
      </c>
      <c r="M496" s="44">
        <v>4</v>
      </c>
      <c r="N496" s="45" t="s">
        <v>631</v>
      </c>
      <c r="O496" s="46">
        <v>1396</v>
      </c>
      <c r="P496" s="46">
        <v>66</v>
      </c>
      <c r="Q496" s="46">
        <v>90</v>
      </c>
      <c r="R496" s="46">
        <v>124</v>
      </c>
      <c r="S496" s="46"/>
      <c r="T496" s="49" t="s">
        <v>385</v>
      </c>
      <c r="U496" s="18"/>
    </row>
    <row r="497" spans="2:21" ht="12.75">
      <c r="B497" s="19"/>
      <c r="C497" s="20"/>
      <c r="D497" s="21" t="s">
        <v>473</v>
      </c>
      <c r="E497" s="22" t="s">
        <v>476</v>
      </c>
      <c r="F497" s="22" t="s">
        <v>238</v>
      </c>
      <c r="G497" s="22" t="s">
        <v>1016</v>
      </c>
      <c r="H497" s="22" t="s">
        <v>240</v>
      </c>
      <c r="I497" s="287" t="str">
        <f t="shared" si="8"/>
        <v>Civic 1.5i LS (1493 cm³, 114 PS) 1996-2001</v>
      </c>
      <c r="J497" s="23" t="s">
        <v>668</v>
      </c>
      <c r="K497" s="24" t="s">
        <v>623</v>
      </c>
      <c r="L497" s="25" t="s">
        <v>832</v>
      </c>
      <c r="M497" s="26">
        <v>4</v>
      </c>
      <c r="N497" s="27" t="s">
        <v>631</v>
      </c>
      <c r="O497" s="28">
        <v>1493</v>
      </c>
      <c r="P497" s="28">
        <v>84</v>
      </c>
      <c r="Q497" s="28">
        <v>114</v>
      </c>
      <c r="R497" s="28">
        <v>134</v>
      </c>
      <c r="S497" s="28"/>
      <c r="T497" s="29" t="s">
        <v>385</v>
      </c>
      <c r="U497" s="18"/>
    </row>
    <row r="498" spans="2:21" ht="12.75">
      <c r="B498" s="19"/>
      <c r="C498" s="20"/>
      <c r="D498" s="39" t="s">
        <v>473</v>
      </c>
      <c r="E498" s="40" t="s">
        <v>476</v>
      </c>
      <c r="F498" s="40" t="s">
        <v>238</v>
      </c>
      <c r="G498" s="40" t="s">
        <v>1017</v>
      </c>
      <c r="H498" s="40" t="s">
        <v>245</v>
      </c>
      <c r="I498" s="289" t="str">
        <f t="shared" si="8"/>
        <v>Civic Coupé 1.6i LS (1590 cm³, 105 PS) 1996-2001</v>
      </c>
      <c r="J498" s="230" t="s">
        <v>668</v>
      </c>
      <c r="K498" s="41" t="s">
        <v>623</v>
      </c>
      <c r="L498" s="43" t="s">
        <v>384</v>
      </c>
      <c r="M498" s="44">
        <v>2</v>
      </c>
      <c r="N498" s="45" t="s">
        <v>631</v>
      </c>
      <c r="O498" s="46">
        <v>1590</v>
      </c>
      <c r="P498" s="46">
        <v>77</v>
      </c>
      <c r="Q498" s="46">
        <v>105</v>
      </c>
      <c r="R498" s="46">
        <v>140</v>
      </c>
      <c r="S498" s="46"/>
      <c r="T498" s="49" t="s">
        <v>385</v>
      </c>
      <c r="U498" s="18"/>
    </row>
    <row r="499" spans="2:21" ht="12.75">
      <c r="B499" s="19"/>
      <c r="C499" s="20"/>
      <c r="D499" s="21" t="s">
        <v>473</v>
      </c>
      <c r="E499" s="22" t="s">
        <v>476</v>
      </c>
      <c r="F499" s="22" t="s">
        <v>238</v>
      </c>
      <c r="G499" s="22" t="s">
        <v>1017</v>
      </c>
      <c r="H499" s="22" t="s">
        <v>246</v>
      </c>
      <c r="I499" s="287" t="str">
        <f t="shared" si="8"/>
        <v>Civic Coupé 1.6i SR (1590 cm³, 125 PS) 1996-1999</v>
      </c>
      <c r="J499" s="23" t="s">
        <v>144</v>
      </c>
      <c r="K499" s="24" t="s">
        <v>623</v>
      </c>
      <c r="L499" s="25" t="s">
        <v>384</v>
      </c>
      <c r="M499" s="26">
        <v>2</v>
      </c>
      <c r="N499" s="27" t="s">
        <v>631</v>
      </c>
      <c r="O499" s="28">
        <v>1590</v>
      </c>
      <c r="P499" s="28">
        <v>92</v>
      </c>
      <c r="Q499" s="28">
        <v>125</v>
      </c>
      <c r="R499" s="28">
        <v>143</v>
      </c>
      <c r="S499" s="28"/>
      <c r="T499" s="29" t="s">
        <v>385</v>
      </c>
      <c r="U499" s="18"/>
    </row>
    <row r="500" spans="2:21" ht="12.75">
      <c r="B500" s="19"/>
      <c r="C500" s="20"/>
      <c r="D500" s="39" t="s">
        <v>473</v>
      </c>
      <c r="E500" s="40" t="s">
        <v>476</v>
      </c>
      <c r="F500" s="40" t="s">
        <v>238</v>
      </c>
      <c r="G500" s="40" t="s">
        <v>1018</v>
      </c>
      <c r="H500" s="40" t="s">
        <v>247</v>
      </c>
      <c r="I500" s="289" t="str">
        <f t="shared" si="8"/>
        <v>Civic Aero Deck 1.4i (1396 cm³, 75 PS) 1999-2001</v>
      </c>
      <c r="J500" s="230" t="s">
        <v>456</v>
      </c>
      <c r="K500" s="41" t="s">
        <v>623</v>
      </c>
      <c r="L500" s="43" t="s">
        <v>757</v>
      </c>
      <c r="M500" s="44">
        <v>5</v>
      </c>
      <c r="N500" s="45" t="s">
        <v>631</v>
      </c>
      <c r="O500" s="46">
        <v>1396</v>
      </c>
      <c r="P500" s="46">
        <v>55</v>
      </c>
      <c r="Q500" s="46">
        <v>75</v>
      </c>
      <c r="R500" s="46">
        <v>111</v>
      </c>
      <c r="S500" s="46"/>
      <c r="T500" s="49" t="s">
        <v>385</v>
      </c>
      <c r="U500" s="18"/>
    </row>
    <row r="501" spans="2:21" ht="12.75">
      <c r="B501" s="19"/>
      <c r="C501" s="20"/>
      <c r="D501" s="21" t="s">
        <v>473</v>
      </c>
      <c r="E501" s="22" t="s">
        <v>476</v>
      </c>
      <c r="F501" s="22" t="s">
        <v>238</v>
      </c>
      <c r="G501" s="22" t="s">
        <v>1018</v>
      </c>
      <c r="H501" s="22" t="s">
        <v>248</v>
      </c>
      <c r="I501" s="287" t="str">
        <f t="shared" si="8"/>
        <v>Civic Aero Deck 1.4i S (1396 cm³, 90 PS) 1999-2001</v>
      </c>
      <c r="J501" s="23" t="s">
        <v>456</v>
      </c>
      <c r="K501" s="24" t="s">
        <v>623</v>
      </c>
      <c r="L501" s="25" t="s">
        <v>757</v>
      </c>
      <c r="M501" s="26">
        <v>5</v>
      </c>
      <c r="N501" s="27" t="s">
        <v>631</v>
      </c>
      <c r="O501" s="28">
        <v>1396</v>
      </c>
      <c r="P501" s="28">
        <v>66</v>
      </c>
      <c r="Q501" s="28">
        <v>90</v>
      </c>
      <c r="R501" s="28">
        <v>120</v>
      </c>
      <c r="S501" s="28"/>
      <c r="T501" s="29" t="s">
        <v>385</v>
      </c>
      <c r="U501" s="18"/>
    </row>
    <row r="502" spans="2:21" ht="12.75">
      <c r="B502" s="19"/>
      <c r="C502" s="20"/>
      <c r="D502" s="21" t="s">
        <v>473</v>
      </c>
      <c r="E502" s="22" t="s">
        <v>476</v>
      </c>
      <c r="F502" s="22" t="s">
        <v>238</v>
      </c>
      <c r="G502" s="22" t="s">
        <v>1018</v>
      </c>
      <c r="H502" s="22" t="s">
        <v>249</v>
      </c>
      <c r="I502" s="287" t="str">
        <f t="shared" si="8"/>
        <v>Civic Aero Deck 1.5i S (1493 cm³, 114 PS) 1999-2001</v>
      </c>
      <c r="J502" s="23" t="s">
        <v>456</v>
      </c>
      <c r="K502" s="24" t="s">
        <v>623</v>
      </c>
      <c r="L502" s="25" t="s">
        <v>757</v>
      </c>
      <c r="M502" s="26">
        <v>5</v>
      </c>
      <c r="N502" s="27" t="s">
        <v>631</v>
      </c>
      <c r="O502" s="28">
        <v>1493</v>
      </c>
      <c r="P502" s="28">
        <v>84</v>
      </c>
      <c r="Q502" s="28">
        <v>114</v>
      </c>
      <c r="R502" s="28">
        <v>134</v>
      </c>
      <c r="S502" s="28"/>
      <c r="T502" s="29" t="s">
        <v>385</v>
      </c>
      <c r="U502" s="18"/>
    </row>
    <row r="503" spans="2:21" ht="12.75">
      <c r="B503" s="19"/>
      <c r="C503" s="20"/>
      <c r="D503" s="21" t="s">
        <v>473</v>
      </c>
      <c r="E503" s="22" t="s">
        <v>476</v>
      </c>
      <c r="F503" s="22" t="s">
        <v>238</v>
      </c>
      <c r="G503" s="22" t="s">
        <v>1018</v>
      </c>
      <c r="H503" s="22" t="s">
        <v>250</v>
      </c>
      <c r="I503" s="287" t="str">
        <f t="shared" si="8"/>
        <v>Civic Aero Deck 1.6i SR (1590 cm³, 116 PS) 1999-2000</v>
      </c>
      <c r="J503" s="23" t="s">
        <v>143</v>
      </c>
      <c r="K503" s="24" t="s">
        <v>623</v>
      </c>
      <c r="L503" s="25" t="s">
        <v>757</v>
      </c>
      <c r="M503" s="26">
        <v>5</v>
      </c>
      <c r="N503" s="27" t="s">
        <v>631</v>
      </c>
      <c r="O503" s="28">
        <v>1590</v>
      </c>
      <c r="P503" s="28">
        <v>85</v>
      </c>
      <c r="Q503" s="28">
        <v>116</v>
      </c>
      <c r="R503" s="28">
        <v>143</v>
      </c>
      <c r="S503" s="28"/>
      <c r="T503" s="29" t="s">
        <v>385</v>
      </c>
      <c r="U503" s="18"/>
    </row>
    <row r="504" spans="2:21" ht="13.5" thickBot="1">
      <c r="B504" s="19"/>
      <c r="C504" s="20"/>
      <c r="D504" s="21" t="s">
        <v>473</v>
      </c>
      <c r="E504" s="22" t="s">
        <v>476</v>
      </c>
      <c r="F504" s="22" t="s">
        <v>238</v>
      </c>
      <c r="G504" s="22" t="s">
        <v>1018</v>
      </c>
      <c r="H504" s="22" t="s">
        <v>251</v>
      </c>
      <c r="I504" s="287" t="str">
        <f t="shared" si="8"/>
        <v>Civic Aero Deck 1.8 VTi (1797 cm³, 169 PS) 1999-2000</v>
      </c>
      <c r="J504" s="23" t="s">
        <v>143</v>
      </c>
      <c r="K504" s="24" t="s">
        <v>623</v>
      </c>
      <c r="L504" s="25" t="s">
        <v>757</v>
      </c>
      <c r="M504" s="26">
        <v>5</v>
      </c>
      <c r="N504" s="27" t="s">
        <v>631</v>
      </c>
      <c r="O504" s="28">
        <v>1797</v>
      </c>
      <c r="P504" s="28">
        <v>124</v>
      </c>
      <c r="Q504" s="28">
        <v>169</v>
      </c>
      <c r="R504" s="28">
        <v>166</v>
      </c>
      <c r="S504" s="28"/>
      <c r="T504" s="29" t="s">
        <v>385</v>
      </c>
      <c r="U504" s="18"/>
    </row>
    <row r="505" spans="2:21" ht="12.75">
      <c r="B505" s="30" t="s">
        <v>252</v>
      </c>
      <c r="C505" s="31" t="s">
        <v>253</v>
      </c>
      <c r="D505" s="32" t="s">
        <v>473</v>
      </c>
      <c r="E505" s="33" t="s">
        <v>476</v>
      </c>
      <c r="F505" s="33" t="s">
        <v>254</v>
      </c>
      <c r="G505" s="33" t="s">
        <v>1019</v>
      </c>
      <c r="H505" s="33" t="s">
        <v>497</v>
      </c>
      <c r="I505" s="288" t="str">
        <f t="shared" si="8"/>
        <v>Civic 1.4i (1396 cm³, 90 PS) 2001-2005</v>
      </c>
      <c r="J505" s="228" t="s">
        <v>775</v>
      </c>
      <c r="K505" s="229" t="s">
        <v>623</v>
      </c>
      <c r="L505" s="34" t="s">
        <v>756</v>
      </c>
      <c r="M505" s="35">
        <v>3</v>
      </c>
      <c r="N505" s="36" t="s">
        <v>631</v>
      </c>
      <c r="O505" s="37">
        <v>1396</v>
      </c>
      <c r="P505" s="37">
        <v>66</v>
      </c>
      <c r="Q505" s="37">
        <v>90</v>
      </c>
      <c r="R505" s="37">
        <v>130</v>
      </c>
      <c r="S505" s="37"/>
      <c r="T505" s="269" t="s">
        <v>385</v>
      </c>
      <c r="U505" s="18"/>
    </row>
    <row r="506" spans="2:21" ht="12.75">
      <c r="B506" s="19"/>
      <c r="C506" s="20"/>
      <c r="D506" s="21" t="s">
        <v>473</v>
      </c>
      <c r="E506" s="22" t="s">
        <v>476</v>
      </c>
      <c r="F506" s="22" t="s">
        <v>254</v>
      </c>
      <c r="G506" s="22" t="s">
        <v>1019</v>
      </c>
      <c r="H506" s="22" t="s">
        <v>499</v>
      </c>
      <c r="I506" s="287" t="str">
        <f t="shared" si="8"/>
        <v>Civic 1.6i (1590 cm³, 110 PS) 2001-2005</v>
      </c>
      <c r="J506" s="23" t="s">
        <v>775</v>
      </c>
      <c r="K506" s="24" t="s">
        <v>623</v>
      </c>
      <c r="L506" s="25" t="s">
        <v>756</v>
      </c>
      <c r="M506" s="26">
        <v>3</v>
      </c>
      <c r="N506" s="27" t="s">
        <v>631</v>
      </c>
      <c r="O506" s="28">
        <v>1590</v>
      </c>
      <c r="P506" s="28">
        <v>81</v>
      </c>
      <c r="Q506" s="28">
        <v>110</v>
      </c>
      <c r="R506" s="28">
        <v>152</v>
      </c>
      <c r="S506" s="28"/>
      <c r="T506" s="29" t="s">
        <v>385</v>
      </c>
      <c r="U506" s="18"/>
    </row>
    <row r="507" spans="2:21" ht="12.75">
      <c r="B507" s="19"/>
      <c r="C507" s="20"/>
      <c r="D507" s="21" t="s">
        <v>473</v>
      </c>
      <c r="E507" s="22" t="s">
        <v>476</v>
      </c>
      <c r="F507" s="22" t="s">
        <v>254</v>
      </c>
      <c r="G507" s="22" t="s">
        <v>1019</v>
      </c>
      <c r="H507" s="22" t="s">
        <v>255</v>
      </c>
      <c r="I507" s="287" t="str">
        <f aca="true" t="shared" si="9" ref="I507:I532">H507&amp;" ("&amp;O507&amp;" cm³, "&amp;Q507&amp;" PS) "&amp;J507</f>
        <v>Civic 2.0i Type-R (1988 cm³, 200 PS) 2001-2005</v>
      </c>
      <c r="J507" s="23" t="s">
        <v>775</v>
      </c>
      <c r="K507" s="24" t="s">
        <v>623</v>
      </c>
      <c r="L507" s="25" t="s">
        <v>756</v>
      </c>
      <c r="M507" s="26">
        <v>3</v>
      </c>
      <c r="N507" s="27" t="s">
        <v>631</v>
      </c>
      <c r="O507" s="28">
        <v>1988</v>
      </c>
      <c r="P507" s="28">
        <v>147</v>
      </c>
      <c r="Q507" s="28">
        <v>200</v>
      </c>
      <c r="R507" s="28">
        <v>196</v>
      </c>
      <c r="S507" s="28"/>
      <c r="T507" s="29" t="s">
        <v>385</v>
      </c>
      <c r="U507" s="18"/>
    </row>
    <row r="508" spans="2:21" ht="12.75">
      <c r="B508" s="19"/>
      <c r="C508" s="20"/>
      <c r="D508" s="21" t="s">
        <v>473</v>
      </c>
      <c r="E508" s="22" t="s">
        <v>476</v>
      </c>
      <c r="F508" s="22" t="s">
        <v>254</v>
      </c>
      <c r="G508" s="22" t="s">
        <v>1019</v>
      </c>
      <c r="H508" s="22" t="s">
        <v>256</v>
      </c>
      <c r="I508" s="287" t="str">
        <f t="shared" si="9"/>
        <v>Civic 1.7 CDTi (1686 cm³, 100 PS) 2002-2005</v>
      </c>
      <c r="J508" s="23" t="s">
        <v>777</v>
      </c>
      <c r="K508" s="24" t="s">
        <v>623</v>
      </c>
      <c r="L508" s="25" t="s">
        <v>756</v>
      </c>
      <c r="M508" s="26">
        <v>3</v>
      </c>
      <c r="N508" s="27" t="s">
        <v>631</v>
      </c>
      <c r="O508" s="28">
        <v>1686</v>
      </c>
      <c r="P508" s="28">
        <v>74</v>
      </c>
      <c r="Q508" s="28">
        <v>100</v>
      </c>
      <c r="R508" s="28">
        <v>220</v>
      </c>
      <c r="S508" s="28"/>
      <c r="T508" s="29" t="s">
        <v>136</v>
      </c>
      <c r="U508" s="18"/>
    </row>
    <row r="509" spans="2:21" ht="12.75">
      <c r="B509" s="19"/>
      <c r="C509" s="20"/>
      <c r="D509" s="39" t="s">
        <v>473</v>
      </c>
      <c r="E509" s="40" t="s">
        <v>476</v>
      </c>
      <c r="F509" s="40" t="s">
        <v>254</v>
      </c>
      <c r="G509" s="40" t="s">
        <v>1020</v>
      </c>
      <c r="H509" s="40" t="s">
        <v>497</v>
      </c>
      <c r="I509" s="289" t="str">
        <f t="shared" si="9"/>
        <v>Civic 1.4i (1396 cm³, 90 PS) 2001-2005</v>
      </c>
      <c r="J509" s="230" t="s">
        <v>775</v>
      </c>
      <c r="K509" s="41" t="s">
        <v>623</v>
      </c>
      <c r="L509" s="43" t="s">
        <v>833</v>
      </c>
      <c r="M509" s="44">
        <v>5</v>
      </c>
      <c r="N509" s="45" t="s">
        <v>631</v>
      </c>
      <c r="O509" s="46">
        <v>1396</v>
      </c>
      <c r="P509" s="46">
        <v>66</v>
      </c>
      <c r="Q509" s="46">
        <v>90</v>
      </c>
      <c r="R509" s="46">
        <v>130</v>
      </c>
      <c r="S509" s="46"/>
      <c r="T509" s="49" t="s">
        <v>385</v>
      </c>
      <c r="U509" s="18"/>
    </row>
    <row r="510" spans="2:21" ht="12.75">
      <c r="B510" s="19"/>
      <c r="C510" s="20"/>
      <c r="D510" s="21" t="s">
        <v>473</v>
      </c>
      <c r="E510" s="22" t="s">
        <v>476</v>
      </c>
      <c r="F510" s="22" t="s">
        <v>254</v>
      </c>
      <c r="G510" s="22" t="s">
        <v>1020</v>
      </c>
      <c r="H510" s="22" t="s">
        <v>499</v>
      </c>
      <c r="I510" s="287" t="str">
        <f t="shared" si="9"/>
        <v>Civic 1.6i (1590 cm³, 110 PS) 2001-2004</v>
      </c>
      <c r="J510" s="23" t="s">
        <v>457</v>
      </c>
      <c r="K510" s="24" t="s">
        <v>623</v>
      </c>
      <c r="L510" s="25" t="s">
        <v>833</v>
      </c>
      <c r="M510" s="26">
        <v>5</v>
      </c>
      <c r="N510" s="27" t="s">
        <v>631</v>
      </c>
      <c r="O510" s="28">
        <v>1590</v>
      </c>
      <c r="P510" s="28">
        <v>81</v>
      </c>
      <c r="Q510" s="28">
        <v>110</v>
      </c>
      <c r="R510" s="28">
        <v>152</v>
      </c>
      <c r="S510" s="28"/>
      <c r="T510" s="29" t="s">
        <v>385</v>
      </c>
      <c r="U510" s="18"/>
    </row>
    <row r="511" spans="2:21" ht="12.75">
      <c r="B511" s="19"/>
      <c r="C511" s="20"/>
      <c r="D511" s="21" t="s">
        <v>473</v>
      </c>
      <c r="E511" s="22" t="s">
        <v>476</v>
      </c>
      <c r="F511" s="22" t="s">
        <v>254</v>
      </c>
      <c r="G511" s="22" t="s">
        <v>1020</v>
      </c>
      <c r="H511" s="22" t="s">
        <v>257</v>
      </c>
      <c r="I511" s="287" t="str">
        <f t="shared" si="9"/>
        <v>Civic 2.0i (1998 cm³, 160 PS) 2004-2005</v>
      </c>
      <c r="J511" s="23" t="s">
        <v>450</v>
      </c>
      <c r="K511" s="24" t="s">
        <v>623</v>
      </c>
      <c r="L511" s="25" t="s">
        <v>833</v>
      </c>
      <c r="M511" s="26">
        <v>5</v>
      </c>
      <c r="N511" s="27" t="s">
        <v>631</v>
      </c>
      <c r="O511" s="28">
        <v>1998</v>
      </c>
      <c r="P511" s="28">
        <v>118</v>
      </c>
      <c r="Q511" s="28">
        <v>160</v>
      </c>
      <c r="R511" s="28">
        <v>179</v>
      </c>
      <c r="S511" s="28"/>
      <c r="T511" s="29" t="s">
        <v>385</v>
      </c>
      <c r="U511" s="18"/>
    </row>
    <row r="512" spans="2:21" ht="12.75">
      <c r="B512" s="19"/>
      <c r="C512" s="20"/>
      <c r="D512" s="21" t="s">
        <v>473</v>
      </c>
      <c r="E512" s="22" t="s">
        <v>476</v>
      </c>
      <c r="F512" s="22" t="s">
        <v>254</v>
      </c>
      <c r="G512" s="22" t="s">
        <v>1020</v>
      </c>
      <c r="H512" s="22" t="s">
        <v>256</v>
      </c>
      <c r="I512" s="287" t="str">
        <f t="shared" si="9"/>
        <v>Civic 1.7 CDTi (1686 cm³, 100 PS) 2002-2005</v>
      </c>
      <c r="J512" s="23" t="s">
        <v>777</v>
      </c>
      <c r="K512" s="24" t="s">
        <v>623</v>
      </c>
      <c r="L512" s="25" t="s">
        <v>833</v>
      </c>
      <c r="M512" s="26">
        <v>5</v>
      </c>
      <c r="N512" s="27" t="s">
        <v>631</v>
      </c>
      <c r="O512" s="28">
        <v>1686</v>
      </c>
      <c r="P512" s="28">
        <v>74</v>
      </c>
      <c r="Q512" s="28">
        <v>100</v>
      </c>
      <c r="R512" s="28">
        <v>220</v>
      </c>
      <c r="S512" s="28"/>
      <c r="T512" s="29" t="s">
        <v>136</v>
      </c>
      <c r="U512" s="18"/>
    </row>
    <row r="513" spans="2:21" ht="12.75">
      <c r="B513" s="19"/>
      <c r="C513" s="20"/>
      <c r="D513" s="39" t="s">
        <v>473</v>
      </c>
      <c r="E513" s="40" t="s">
        <v>476</v>
      </c>
      <c r="F513" s="40" t="s">
        <v>254</v>
      </c>
      <c r="G513" s="40" t="s">
        <v>1021</v>
      </c>
      <c r="H513" s="40" t="s">
        <v>258</v>
      </c>
      <c r="I513" s="289" t="str">
        <f t="shared" si="9"/>
        <v>Civic Coupé 1.7 (1668 cm³, 120 PS) 2001-2004</v>
      </c>
      <c r="J513" s="230" t="s">
        <v>457</v>
      </c>
      <c r="K513" s="41" t="s">
        <v>623</v>
      </c>
      <c r="L513" s="43" t="s">
        <v>384</v>
      </c>
      <c r="M513" s="44">
        <v>2</v>
      </c>
      <c r="N513" s="45" t="s">
        <v>631</v>
      </c>
      <c r="O513" s="46">
        <v>1668</v>
      </c>
      <c r="P513" s="46">
        <v>88</v>
      </c>
      <c r="Q513" s="46">
        <v>120</v>
      </c>
      <c r="R513" s="46">
        <v>152</v>
      </c>
      <c r="S513" s="46"/>
      <c r="T513" s="49" t="s">
        <v>385</v>
      </c>
      <c r="U513" s="18"/>
    </row>
    <row r="514" spans="2:21" ht="13.5" thickBot="1">
      <c r="B514" s="19"/>
      <c r="C514" s="20"/>
      <c r="D514" s="21" t="s">
        <v>473</v>
      </c>
      <c r="E514" s="22" t="s">
        <v>476</v>
      </c>
      <c r="F514" s="22" t="s">
        <v>254</v>
      </c>
      <c r="G514" s="22" t="s">
        <v>1021</v>
      </c>
      <c r="H514" s="22" t="s">
        <v>258</v>
      </c>
      <c r="I514" s="287" t="str">
        <f t="shared" si="9"/>
        <v>Civic Coupé 1.7 (1668 cm³, 125 PS) 2001-2005</v>
      </c>
      <c r="J514" s="23" t="s">
        <v>775</v>
      </c>
      <c r="K514" s="24" t="s">
        <v>623</v>
      </c>
      <c r="L514" s="25" t="s">
        <v>384</v>
      </c>
      <c r="M514" s="26">
        <v>2</v>
      </c>
      <c r="N514" s="27" t="s">
        <v>631</v>
      </c>
      <c r="O514" s="28">
        <v>1668</v>
      </c>
      <c r="P514" s="28">
        <v>92</v>
      </c>
      <c r="Q514" s="28">
        <v>125</v>
      </c>
      <c r="R514" s="28">
        <v>153</v>
      </c>
      <c r="S514" s="28"/>
      <c r="T514" s="29" t="s">
        <v>385</v>
      </c>
      <c r="U514" s="18"/>
    </row>
    <row r="515" spans="2:21" ht="12.75">
      <c r="B515" s="30" t="s">
        <v>259</v>
      </c>
      <c r="C515" s="31" t="s">
        <v>260</v>
      </c>
      <c r="D515" s="32" t="s">
        <v>473</v>
      </c>
      <c r="E515" s="33" t="s">
        <v>476</v>
      </c>
      <c r="F515" s="33" t="s">
        <v>261</v>
      </c>
      <c r="G515" s="33" t="s">
        <v>1022</v>
      </c>
      <c r="H515" s="33" t="s">
        <v>262</v>
      </c>
      <c r="I515" s="288" t="str">
        <f t="shared" si="9"/>
        <v>Civic 1.4 Type S (1339 cm³, 100 PS) 2009-2012</v>
      </c>
      <c r="J515" s="228" t="s">
        <v>632</v>
      </c>
      <c r="K515" s="229" t="s">
        <v>623</v>
      </c>
      <c r="L515" s="34" t="s">
        <v>756</v>
      </c>
      <c r="M515" s="35">
        <v>3</v>
      </c>
      <c r="N515" s="36" t="s">
        <v>631</v>
      </c>
      <c r="O515" s="37">
        <v>1339</v>
      </c>
      <c r="P515" s="37">
        <v>73</v>
      </c>
      <c r="Q515" s="37">
        <v>100</v>
      </c>
      <c r="R515" s="37">
        <v>127</v>
      </c>
      <c r="S515" s="37"/>
      <c r="T515" s="269" t="s">
        <v>385</v>
      </c>
      <c r="U515" s="18"/>
    </row>
    <row r="516" spans="2:21" ht="12.75">
      <c r="B516" s="19"/>
      <c r="C516" s="20"/>
      <c r="D516" s="21" t="s">
        <v>473</v>
      </c>
      <c r="E516" s="22" t="s">
        <v>476</v>
      </c>
      <c r="F516" s="22" t="s">
        <v>261</v>
      </c>
      <c r="G516" s="22" t="s">
        <v>1022</v>
      </c>
      <c r="H516" s="22" t="s">
        <v>263</v>
      </c>
      <c r="I516" s="287" t="str">
        <f t="shared" si="9"/>
        <v>Civic 1.8i-VTEC Type S (1798 cm³, 140 PS) 2007-2012</v>
      </c>
      <c r="J516" s="23" t="s">
        <v>894</v>
      </c>
      <c r="K516" s="24" t="s">
        <v>623</v>
      </c>
      <c r="L516" s="25" t="s">
        <v>756</v>
      </c>
      <c r="M516" s="26">
        <v>3</v>
      </c>
      <c r="N516" s="27" t="s">
        <v>631</v>
      </c>
      <c r="O516" s="28">
        <v>1798</v>
      </c>
      <c r="P516" s="28">
        <v>103</v>
      </c>
      <c r="Q516" s="28">
        <v>140</v>
      </c>
      <c r="R516" s="28">
        <v>174</v>
      </c>
      <c r="S516" s="28"/>
      <c r="T516" s="29" t="s">
        <v>385</v>
      </c>
      <c r="U516" s="18"/>
    </row>
    <row r="517" spans="2:21" ht="12.75">
      <c r="B517" s="19"/>
      <c r="C517" s="20"/>
      <c r="D517" s="21" t="s">
        <v>473</v>
      </c>
      <c r="E517" s="22" t="s">
        <v>476</v>
      </c>
      <c r="F517" s="22" t="s">
        <v>261</v>
      </c>
      <c r="G517" s="22" t="s">
        <v>1022</v>
      </c>
      <c r="H517" s="22" t="s">
        <v>264</v>
      </c>
      <c r="I517" s="287" t="str">
        <f t="shared" si="9"/>
        <v>Civic Type R (1998 cm³, 201 PS) 2007-2011</v>
      </c>
      <c r="J517" s="23" t="s">
        <v>653</v>
      </c>
      <c r="K517" s="24" t="s">
        <v>623</v>
      </c>
      <c r="L517" s="25" t="s">
        <v>756</v>
      </c>
      <c r="M517" s="26">
        <v>3</v>
      </c>
      <c r="N517" s="27" t="s">
        <v>631</v>
      </c>
      <c r="O517" s="28">
        <v>1998</v>
      </c>
      <c r="P517" s="28">
        <v>148</v>
      </c>
      <c r="Q517" s="28">
        <v>201</v>
      </c>
      <c r="R517" s="28">
        <v>193</v>
      </c>
      <c r="S517" s="28"/>
      <c r="T517" s="29" t="s">
        <v>385</v>
      </c>
      <c r="U517" s="18"/>
    </row>
    <row r="518" spans="2:21" ht="12.75">
      <c r="B518" s="19"/>
      <c r="C518" s="20"/>
      <c r="D518" s="21" t="s">
        <v>473</v>
      </c>
      <c r="E518" s="22" t="s">
        <v>476</v>
      </c>
      <c r="F518" s="22" t="s">
        <v>261</v>
      </c>
      <c r="G518" s="22" t="s">
        <v>1022</v>
      </c>
      <c r="H518" s="22" t="s">
        <v>265</v>
      </c>
      <c r="I518" s="287" t="str">
        <f t="shared" si="9"/>
        <v>Civic 2.2i-CDTi Type S (2204 cm³, 140 PS) 2007-2012</v>
      </c>
      <c r="J518" s="23" t="s">
        <v>894</v>
      </c>
      <c r="K518" s="24" t="s">
        <v>623</v>
      </c>
      <c r="L518" s="25" t="s">
        <v>756</v>
      </c>
      <c r="M518" s="26">
        <v>3</v>
      </c>
      <c r="N518" s="27" t="s">
        <v>631</v>
      </c>
      <c r="O518" s="28">
        <v>2204</v>
      </c>
      <c r="P518" s="28">
        <v>103</v>
      </c>
      <c r="Q518" s="28">
        <v>140</v>
      </c>
      <c r="R518" s="28">
        <v>340</v>
      </c>
      <c r="S518" s="28"/>
      <c r="T518" s="29" t="s">
        <v>136</v>
      </c>
      <c r="U518" s="18"/>
    </row>
    <row r="519" spans="2:21" ht="12.75">
      <c r="B519" s="19"/>
      <c r="C519" s="20"/>
      <c r="D519" s="39" t="s">
        <v>473</v>
      </c>
      <c r="E519" s="40" t="s">
        <v>476</v>
      </c>
      <c r="F519" s="40" t="s">
        <v>261</v>
      </c>
      <c r="G519" s="40" t="s">
        <v>1023</v>
      </c>
      <c r="H519" s="40" t="s">
        <v>266</v>
      </c>
      <c r="I519" s="289" t="str">
        <f t="shared" si="9"/>
        <v>Civic 1.4i-DSi (1339 cm³, 83 PS) 2005-2009</v>
      </c>
      <c r="J519" s="230" t="s">
        <v>750</v>
      </c>
      <c r="K519" s="41" t="s">
        <v>623</v>
      </c>
      <c r="L519" s="43" t="s">
        <v>756</v>
      </c>
      <c r="M519" s="44">
        <v>5</v>
      </c>
      <c r="N519" s="45" t="s">
        <v>631</v>
      </c>
      <c r="O519" s="46">
        <v>1339</v>
      </c>
      <c r="P519" s="46">
        <v>61</v>
      </c>
      <c r="Q519" s="46">
        <v>83</v>
      </c>
      <c r="R519" s="46">
        <v>119</v>
      </c>
      <c r="S519" s="46"/>
      <c r="T519" s="49" t="s">
        <v>385</v>
      </c>
      <c r="U519" s="18"/>
    </row>
    <row r="520" spans="2:21" ht="12.75">
      <c r="B520" s="19"/>
      <c r="C520" s="20"/>
      <c r="D520" s="21" t="s">
        <v>473</v>
      </c>
      <c r="E520" s="22" t="s">
        <v>476</v>
      </c>
      <c r="F520" s="22" t="s">
        <v>261</v>
      </c>
      <c r="G520" s="22" t="s">
        <v>1023</v>
      </c>
      <c r="H520" s="22" t="s">
        <v>267</v>
      </c>
      <c r="I520" s="287" t="str">
        <f t="shared" si="9"/>
        <v>Civic 1.4 (1339 cm³, 100 PS) 2009-2012</v>
      </c>
      <c r="J520" s="23" t="s">
        <v>632</v>
      </c>
      <c r="K520" s="24" t="s">
        <v>623</v>
      </c>
      <c r="L520" s="25" t="s">
        <v>756</v>
      </c>
      <c r="M520" s="26">
        <v>5</v>
      </c>
      <c r="N520" s="27" t="s">
        <v>631</v>
      </c>
      <c r="O520" s="28">
        <v>1339</v>
      </c>
      <c r="P520" s="28">
        <v>73</v>
      </c>
      <c r="Q520" s="28">
        <v>100</v>
      </c>
      <c r="R520" s="28">
        <v>127</v>
      </c>
      <c r="S520" s="28"/>
      <c r="T520" s="29" t="s">
        <v>385</v>
      </c>
      <c r="U520" s="18"/>
    </row>
    <row r="521" spans="2:21" ht="12.75">
      <c r="B521" s="19"/>
      <c r="C521" s="20"/>
      <c r="D521" s="21" t="s">
        <v>473</v>
      </c>
      <c r="E521" s="22" t="s">
        <v>476</v>
      </c>
      <c r="F521" s="22" t="s">
        <v>261</v>
      </c>
      <c r="G521" s="22" t="s">
        <v>1023</v>
      </c>
      <c r="H521" s="22" t="s">
        <v>268</v>
      </c>
      <c r="I521" s="287" t="str">
        <f t="shared" si="9"/>
        <v>Civic 1.8i-VTEC (1798 cm³, 140 PS) 2005-2012</v>
      </c>
      <c r="J521" s="23" t="s">
        <v>895</v>
      </c>
      <c r="K521" s="24" t="s">
        <v>623</v>
      </c>
      <c r="L521" s="25" t="s">
        <v>756</v>
      </c>
      <c r="M521" s="26">
        <v>5</v>
      </c>
      <c r="N521" s="27" t="s">
        <v>631</v>
      </c>
      <c r="O521" s="28">
        <v>1798</v>
      </c>
      <c r="P521" s="263">
        <v>103</v>
      </c>
      <c r="Q521" s="263">
        <v>140</v>
      </c>
      <c r="R521" s="28">
        <v>174</v>
      </c>
      <c r="S521" s="28"/>
      <c r="T521" s="29" t="s">
        <v>385</v>
      </c>
      <c r="U521" s="18"/>
    </row>
    <row r="522" spans="2:21" ht="12.75">
      <c r="B522" s="19"/>
      <c r="C522" s="20"/>
      <c r="D522" s="21" t="s">
        <v>473</v>
      </c>
      <c r="E522" s="22" t="s">
        <v>476</v>
      </c>
      <c r="F522" s="22" t="s">
        <v>261</v>
      </c>
      <c r="G522" s="22" t="s">
        <v>1023</v>
      </c>
      <c r="H522" s="22" t="s">
        <v>270</v>
      </c>
      <c r="I522" s="287" t="str">
        <f t="shared" si="9"/>
        <v>Civic 2.2i-CDTi (2204 cm³, 140 PS) 2005-2012</v>
      </c>
      <c r="J522" s="23" t="s">
        <v>895</v>
      </c>
      <c r="K522" s="24" t="s">
        <v>623</v>
      </c>
      <c r="L522" s="25" t="s">
        <v>756</v>
      </c>
      <c r="M522" s="26">
        <v>5</v>
      </c>
      <c r="N522" s="27" t="s">
        <v>631</v>
      </c>
      <c r="O522" s="28">
        <v>2204</v>
      </c>
      <c r="P522" s="28">
        <v>103</v>
      </c>
      <c r="Q522" s="28">
        <v>140</v>
      </c>
      <c r="R522" s="28">
        <v>340</v>
      </c>
      <c r="S522" s="28"/>
      <c r="T522" s="29" t="s">
        <v>136</v>
      </c>
      <c r="U522" s="18"/>
    </row>
    <row r="523" spans="2:21" ht="12.75">
      <c r="B523" s="19"/>
      <c r="C523" s="20"/>
      <c r="D523" s="39" t="s">
        <v>473</v>
      </c>
      <c r="E523" s="40" t="s">
        <v>476</v>
      </c>
      <c r="F523" s="40" t="s">
        <v>261</v>
      </c>
      <c r="G523" s="40" t="s">
        <v>1024</v>
      </c>
      <c r="H523" s="40" t="s">
        <v>271</v>
      </c>
      <c r="I523" s="289" t="str">
        <f t="shared" si="9"/>
        <v>Civic 1.3i-DSi VTEC Hybrid (1339 cm³, 95 PS) 2006-2009</v>
      </c>
      <c r="J523" s="230" t="s">
        <v>654</v>
      </c>
      <c r="K523" s="41" t="s">
        <v>623</v>
      </c>
      <c r="L523" s="43" t="s">
        <v>832</v>
      </c>
      <c r="M523" s="44">
        <v>4</v>
      </c>
      <c r="N523" s="45" t="s">
        <v>150</v>
      </c>
      <c r="O523" s="46">
        <v>1339</v>
      </c>
      <c r="P523" s="46">
        <v>70</v>
      </c>
      <c r="Q523" s="46">
        <v>95</v>
      </c>
      <c r="R523" s="46">
        <v>123</v>
      </c>
      <c r="S523" s="46"/>
      <c r="T523" s="49" t="s">
        <v>644</v>
      </c>
      <c r="U523" s="18"/>
    </row>
    <row r="524" spans="2:21" ht="13.5" thickBot="1">
      <c r="B524" s="19"/>
      <c r="C524" s="20"/>
      <c r="D524" s="21" t="s">
        <v>473</v>
      </c>
      <c r="E524" s="22" t="s">
        <v>476</v>
      </c>
      <c r="F524" s="22" t="s">
        <v>261</v>
      </c>
      <c r="G524" s="22" t="s">
        <v>1024</v>
      </c>
      <c r="H524" s="22" t="s">
        <v>272</v>
      </c>
      <c r="I524" s="287" t="str">
        <f t="shared" si="9"/>
        <v>Civic 1.3i-DSi VTEC IMA (1339 cm³, 110 PS) 2009-2012</v>
      </c>
      <c r="J524" s="23" t="s">
        <v>632</v>
      </c>
      <c r="K524" s="24" t="s">
        <v>623</v>
      </c>
      <c r="L524" s="25" t="s">
        <v>832</v>
      </c>
      <c r="M524" s="26">
        <v>4</v>
      </c>
      <c r="N524" s="27" t="s">
        <v>150</v>
      </c>
      <c r="O524" s="28">
        <v>1339</v>
      </c>
      <c r="P524" s="28">
        <v>81</v>
      </c>
      <c r="Q524" s="28">
        <v>110</v>
      </c>
      <c r="R524" s="28">
        <v>123</v>
      </c>
      <c r="S524" s="28"/>
      <c r="T524" s="29" t="s">
        <v>644</v>
      </c>
      <c r="U524" s="18"/>
    </row>
    <row r="525" spans="2:21" ht="12.75">
      <c r="B525" s="30" t="s">
        <v>273</v>
      </c>
      <c r="C525" s="31" t="s">
        <v>147</v>
      </c>
      <c r="D525" s="32" t="s">
        <v>473</v>
      </c>
      <c r="E525" s="33" t="s">
        <v>476</v>
      </c>
      <c r="F525" s="33" t="s">
        <v>274</v>
      </c>
      <c r="G525" s="33" t="s">
        <v>1025</v>
      </c>
      <c r="H525" s="238" t="s">
        <v>267</v>
      </c>
      <c r="I525" s="288" t="str">
        <f t="shared" si="9"/>
        <v>Civic 1.4 (1339 cm³, 100 PS) 2012-____</v>
      </c>
      <c r="J525" s="239" t="s">
        <v>630</v>
      </c>
      <c r="K525" s="229" t="s">
        <v>623</v>
      </c>
      <c r="L525" s="250" t="s">
        <v>756</v>
      </c>
      <c r="M525" s="251">
        <v>5</v>
      </c>
      <c r="N525" s="259" t="s">
        <v>631</v>
      </c>
      <c r="O525" s="260">
        <v>1339</v>
      </c>
      <c r="P525" s="260">
        <v>73</v>
      </c>
      <c r="Q525" s="260">
        <v>100</v>
      </c>
      <c r="R525" s="260">
        <v>127</v>
      </c>
      <c r="S525" s="260"/>
      <c r="T525" s="268" t="s">
        <v>385</v>
      </c>
      <c r="U525" s="18"/>
    </row>
    <row r="526" spans="2:21" ht="12.75">
      <c r="B526" s="19"/>
      <c r="C526" s="20"/>
      <c r="D526" s="21" t="s">
        <v>473</v>
      </c>
      <c r="E526" s="22" t="s">
        <v>476</v>
      </c>
      <c r="F526" s="22" t="s">
        <v>274</v>
      </c>
      <c r="G526" s="22" t="s">
        <v>1025</v>
      </c>
      <c r="H526" s="235" t="s">
        <v>269</v>
      </c>
      <c r="I526" s="287" t="str">
        <f t="shared" si="9"/>
        <v>Civic 1.8 (1799 cm³, 140 PS) 2012-____</v>
      </c>
      <c r="J526" s="23" t="s">
        <v>630</v>
      </c>
      <c r="K526" s="24" t="s">
        <v>623</v>
      </c>
      <c r="L526" s="247" t="s">
        <v>756</v>
      </c>
      <c r="M526" s="248">
        <v>5</v>
      </c>
      <c r="N526" s="258" t="s">
        <v>631</v>
      </c>
      <c r="O526" s="257">
        <v>1799</v>
      </c>
      <c r="P526" s="257">
        <v>104</v>
      </c>
      <c r="Q526" s="257">
        <v>140</v>
      </c>
      <c r="R526" s="257">
        <v>174</v>
      </c>
      <c r="S526" s="28"/>
      <c r="T526" s="267" t="s">
        <v>385</v>
      </c>
      <c r="U526" s="18"/>
    </row>
    <row r="527" spans="2:21" ht="12.75">
      <c r="B527" s="19"/>
      <c r="C527" s="20"/>
      <c r="D527" s="21" t="s">
        <v>473</v>
      </c>
      <c r="E527" s="22" t="s">
        <v>476</v>
      </c>
      <c r="F527" s="22" t="s">
        <v>274</v>
      </c>
      <c r="G527" s="22" t="s">
        <v>1025</v>
      </c>
      <c r="H527" s="235" t="s">
        <v>275</v>
      </c>
      <c r="I527" s="287" t="str">
        <f t="shared" si="9"/>
        <v>Civic 1.6 i-DTEC (1597 cm³, 120 PS) 2013-____</v>
      </c>
      <c r="J527" s="23" t="s">
        <v>104</v>
      </c>
      <c r="K527" s="24" t="s">
        <v>623</v>
      </c>
      <c r="L527" s="247" t="s">
        <v>756</v>
      </c>
      <c r="M527" s="248">
        <v>5</v>
      </c>
      <c r="N527" s="258" t="s">
        <v>631</v>
      </c>
      <c r="O527" s="257">
        <v>1597</v>
      </c>
      <c r="P527" s="257">
        <v>88</v>
      </c>
      <c r="Q527" s="257">
        <v>120</v>
      </c>
      <c r="R527" s="257">
        <v>300</v>
      </c>
      <c r="S527" s="257"/>
      <c r="T527" s="267" t="s">
        <v>136</v>
      </c>
      <c r="U527" s="18"/>
    </row>
    <row r="528" spans="2:21" ht="12.75">
      <c r="B528" s="19"/>
      <c r="C528" s="20"/>
      <c r="D528" s="21" t="s">
        <v>473</v>
      </c>
      <c r="E528" s="22" t="s">
        <v>476</v>
      </c>
      <c r="F528" s="22" t="s">
        <v>274</v>
      </c>
      <c r="G528" s="22" t="s">
        <v>1025</v>
      </c>
      <c r="H528" s="235" t="s">
        <v>276</v>
      </c>
      <c r="I528" s="287" t="str">
        <f t="shared" si="9"/>
        <v>Civic 2.2 i-DTEC (2199 cm³, 150 PS) 2012-2014</v>
      </c>
      <c r="J528" s="23" t="s">
        <v>893</v>
      </c>
      <c r="K528" s="24" t="s">
        <v>623</v>
      </c>
      <c r="L528" s="247" t="s">
        <v>756</v>
      </c>
      <c r="M528" s="248">
        <v>5</v>
      </c>
      <c r="N528" s="258" t="s">
        <v>631</v>
      </c>
      <c r="O528" s="257">
        <v>2199</v>
      </c>
      <c r="P528" s="257">
        <v>110</v>
      </c>
      <c r="Q528" s="257">
        <v>150</v>
      </c>
      <c r="R528" s="257">
        <v>350</v>
      </c>
      <c r="S528" s="257"/>
      <c r="T528" s="267" t="s">
        <v>136</v>
      </c>
      <c r="U528" s="18"/>
    </row>
    <row r="529" spans="2:21" ht="12.75">
      <c r="B529" s="19"/>
      <c r="C529" s="20"/>
      <c r="D529" s="21" t="s">
        <v>473</v>
      </c>
      <c r="E529" s="22" t="s">
        <v>476</v>
      </c>
      <c r="F529" s="22" t="s">
        <v>274</v>
      </c>
      <c r="G529" s="22" t="s">
        <v>1025</v>
      </c>
      <c r="H529" s="235" t="s">
        <v>264</v>
      </c>
      <c r="I529" s="287" t="str">
        <f t="shared" si="9"/>
        <v>Civic Type R (1996 cm³, 310 PS) 2015-____</v>
      </c>
      <c r="J529" s="233" t="s">
        <v>753</v>
      </c>
      <c r="K529" s="24" t="s">
        <v>623</v>
      </c>
      <c r="L529" s="247" t="s">
        <v>756</v>
      </c>
      <c r="M529" s="248">
        <v>5</v>
      </c>
      <c r="N529" s="258" t="s">
        <v>631</v>
      </c>
      <c r="O529" s="257">
        <v>1996</v>
      </c>
      <c r="P529" s="257">
        <v>228</v>
      </c>
      <c r="Q529" s="257">
        <v>310</v>
      </c>
      <c r="R529" s="257">
        <v>400</v>
      </c>
      <c r="S529" s="257"/>
      <c r="T529" s="267" t="s">
        <v>385</v>
      </c>
      <c r="U529" s="18"/>
    </row>
    <row r="530" spans="2:21" ht="12.75">
      <c r="B530" s="19"/>
      <c r="C530" s="20"/>
      <c r="D530" s="113" t="s">
        <v>473</v>
      </c>
      <c r="E530" s="114" t="s">
        <v>476</v>
      </c>
      <c r="F530" s="114" t="s">
        <v>274</v>
      </c>
      <c r="G530" s="114" t="s">
        <v>1026</v>
      </c>
      <c r="H530" s="244" t="s">
        <v>277</v>
      </c>
      <c r="I530" s="290" t="str">
        <f t="shared" si="9"/>
        <v>Civic Limousine 1.8 (1798 cm³, 140 PS) 2014-____</v>
      </c>
      <c r="J530" s="245" t="s">
        <v>875</v>
      </c>
      <c r="K530" s="163" t="s">
        <v>623</v>
      </c>
      <c r="L530" s="254" t="s">
        <v>832</v>
      </c>
      <c r="M530" s="255">
        <v>4</v>
      </c>
      <c r="N530" s="264" t="s">
        <v>631</v>
      </c>
      <c r="O530" s="265">
        <v>1798</v>
      </c>
      <c r="P530" s="265">
        <v>104</v>
      </c>
      <c r="Q530" s="265">
        <v>140</v>
      </c>
      <c r="R530" s="265">
        <v>174</v>
      </c>
      <c r="S530" s="265"/>
      <c r="T530" s="270" t="s">
        <v>385</v>
      </c>
      <c r="U530" s="18"/>
    </row>
    <row r="531" spans="2:21" ht="12.75">
      <c r="B531" s="19"/>
      <c r="C531" s="20"/>
      <c r="D531" s="39" t="s">
        <v>473</v>
      </c>
      <c r="E531" s="40" t="s">
        <v>476</v>
      </c>
      <c r="F531" s="40" t="s">
        <v>274</v>
      </c>
      <c r="G531" s="40" t="s">
        <v>1027</v>
      </c>
      <c r="H531" s="242" t="s">
        <v>278</v>
      </c>
      <c r="I531" s="289" t="str">
        <f t="shared" si="9"/>
        <v>Civic Tourer 1.8 (1799 cm³, 140 PS) 2014-____</v>
      </c>
      <c r="J531" s="241" t="s">
        <v>875</v>
      </c>
      <c r="K531" s="41" t="s">
        <v>623</v>
      </c>
      <c r="L531" s="252" t="s">
        <v>757</v>
      </c>
      <c r="M531" s="253">
        <v>5</v>
      </c>
      <c r="N531" s="261" t="s">
        <v>631</v>
      </c>
      <c r="O531" s="262">
        <v>1799</v>
      </c>
      <c r="P531" s="262">
        <v>104</v>
      </c>
      <c r="Q531" s="262">
        <v>140</v>
      </c>
      <c r="R531" s="262">
        <v>174</v>
      </c>
      <c r="S531" s="262"/>
      <c r="T531" s="266" t="s">
        <v>385</v>
      </c>
      <c r="U531" s="18"/>
    </row>
    <row r="532" spans="2:21" ht="13.5" thickBot="1">
      <c r="B532" s="19"/>
      <c r="C532" s="20"/>
      <c r="D532" s="21" t="s">
        <v>473</v>
      </c>
      <c r="E532" s="22" t="s">
        <v>476</v>
      </c>
      <c r="F532" s="22" t="s">
        <v>274</v>
      </c>
      <c r="G532" s="22" t="s">
        <v>1027</v>
      </c>
      <c r="H532" s="235" t="s">
        <v>279</v>
      </c>
      <c r="I532" s="287" t="str">
        <f t="shared" si="9"/>
        <v>Civic Tourer 1.6 i-DTEC (1597 cm³, 120 PS) 2014-____</v>
      </c>
      <c r="J532" s="233" t="s">
        <v>875</v>
      </c>
      <c r="K532" s="24" t="s">
        <v>623</v>
      </c>
      <c r="L532" s="247" t="s">
        <v>757</v>
      </c>
      <c r="M532" s="248">
        <v>5</v>
      </c>
      <c r="N532" s="258" t="s">
        <v>631</v>
      </c>
      <c r="O532" s="257">
        <v>1597</v>
      </c>
      <c r="P532" s="257">
        <v>88</v>
      </c>
      <c r="Q532" s="257">
        <v>120</v>
      </c>
      <c r="R532" s="257">
        <v>300</v>
      </c>
      <c r="S532" s="257"/>
      <c r="T532" s="267" t="s">
        <v>136</v>
      </c>
      <c r="U532" s="18"/>
    </row>
    <row r="533" spans="2:20" s="2" customFormat="1" ht="13.5" thickTop="1">
      <c r="B533" s="14"/>
      <c r="C533" s="14"/>
      <c r="D533" s="14"/>
      <c r="E533" s="14"/>
      <c r="F533" s="14"/>
      <c r="G533" s="14"/>
      <c r="H533" s="14"/>
      <c r="I533" s="14"/>
      <c r="J533" s="14"/>
      <c r="K533" s="14"/>
      <c r="L533" s="14"/>
      <c r="M533" s="14"/>
      <c r="N533" s="14"/>
      <c r="O533" s="14"/>
      <c r="P533" s="14"/>
      <c r="Q533" s="14"/>
      <c r="R533" s="14"/>
      <c r="S533" s="14"/>
      <c r="T533" s="14"/>
    </row>
    <row r="534" spans="2:20" s="2" customFormat="1" ht="26.25">
      <c r="B534" s="15"/>
      <c r="C534" s="10"/>
      <c r="D534" s="292" t="s">
        <v>966</v>
      </c>
      <c r="E534" s="292"/>
      <c r="F534" s="292"/>
      <c r="G534" s="292"/>
      <c r="H534" s="292"/>
      <c r="I534" s="292"/>
      <c r="J534" s="292"/>
      <c r="K534" s="292"/>
      <c r="L534" s="292"/>
      <c r="M534" s="292"/>
      <c r="N534" s="292"/>
      <c r="O534" s="292"/>
      <c r="P534" s="292"/>
      <c r="Q534" s="292"/>
      <c r="R534" s="292"/>
      <c r="S534" s="292"/>
      <c r="T534" s="292"/>
    </row>
    <row r="535" spans="2:20" s="2" customFormat="1" ht="13.5" thickBot="1">
      <c r="B535" s="10"/>
      <c r="C535" s="10"/>
      <c r="D535" s="271"/>
      <c r="E535" s="271"/>
      <c r="F535" s="271"/>
      <c r="G535" s="271"/>
      <c r="H535" s="271"/>
      <c r="I535" s="271"/>
      <c r="J535" s="271"/>
      <c r="K535" s="271"/>
      <c r="L535" s="271"/>
      <c r="M535" s="271"/>
      <c r="N535" s="271"/>
      <c r="O535" s="271"/>
      <c r="P535" s="271"/>
      <c r="Q535" s="271"/>
      <c r="R535" s="271"/>
      <c r="S535" s="271"/>
      <c r="T535" s="271"/>
    </row>
    <row r="536" spans="2:21" ht="13.5" thickTop="1">
      <c r="B536" s="272" t="s">
        <v>10</v>
      </c>
      <c r="C536" s="273" t="s">
        <v>147</v>
      </c>
      <c r="D536" s="274" t="s">
        <v>103</v>
      </c>
      <c r="E536" s="275" t="s">
        <v>28</v>
      </c>
      <c r="F536" s="275" t="s">
        <v>8</v>
      </c>
      <c r="G536" s="275" t="s">
        <v>741</v>
      </c>
      <c r="H536" s="280" t="s">
        <v>11</v>
      </c>
      <c r="I536" s="294" t="str">
        <f aca="true" t="shared" si="10" ref="I536:I567">H536&amp;" ("&amp;O536&amp;" cm³, "&amp;Q536&amp;" PS) "&amp;J536</f>
        <v>Golf 1.2 TSI BMT (1197 cm³, 85 PS) 2012-2017</v>
      </c>
      <c r="J536" s="285" t="s">
        <v>23</v>
      </c>
      <c r="K536" s="277" t="s">
        <v>623</v>
      </c>
      <c r="L536" s="281" t="s">
        <v>756</v>
      </c>
      <c r="M536" s="282">
        <v>3</v>
      </c>
      <c r="N536" s="283" t="s">
        <v>631</v>
      </c>
      <c r="O536" s="284">
        <v>1197</v>
      </c>
      <c r="P536" s="284">
        <v>63</v>
      </c>
      <c r="Q536" s="284">
        <v>85</v>
      </c>
      <c r="R536" s="284">
        <v>160</v>
      </c>
      <c r="S536" s="284"/>
      <c r="T536" s="295" t="s">
        <v>385</v>
      </c>
      <c r="U536" s="18"/>
    </row>
    <row r="537" spans="2:21" ht="12.75">
      <c r="B537" s="19"/>
      <c r="C537" s="20"/>
      <c r="D537" s="21" t="s">
        <v>103</v>
      </c>
      <c r="E537" s="22" t="s">
        <v>28</v>
      </c>
      <c r="F537" s="22" t="s">
        <v>8</v>
      </c>
      <c r="G537" s="22" t="s">
        <v>741</v>
      </c>
      <c r="H537" s="235" t="s">
        <v>11</v>
      </c>
      <c r="I537" s="240" t="str">
        <f t="shared" si="10"/>
        <v>Golf 1.2 TSI BMT (1197 cm³, 105 PS) 2012-2014</v>
      </c>
      <c r="J537" s="233" t="s">
        <v>893</v>
      </c>
      <c r="K537" s="24" t="s">
        <v>623</v>
      </c>
      <c r="L537" s="247" t="s">
        <v>756</v>
      </c>
      <c r="M537" s="248">
        <v>3</v>
      </c>
      <c r="N537" s="258" t="s">
        <v>631</v>
      </c>
      <c r="O537" s="257">
        <v>1197</v>
      </c>
      <c r="P537" s="257">
        <v>77</v>
      </c>
      <c r="Q537" s="257">
        <v>105</v>
      </c>
      <c r="R537" s="257">
        <v>175</v>
      </c>
      <c r="S537" s="257"/>
      <c r="T537" s="267" t="s">
        <v>385</v>
      </c>
      <c r="U537" s="18"/>
    </row>
    <row r="538" spans="2:21" ht="12.75">
      <c r="B538" s="19"/>
      <c r="C538" s="20"/>
      <c r="D538" s="21" t="s">
        <v>103</v>
      </c>
      <c r="E538" s="22" t="s">
        <v>28</v>
      </c>
      <c r="F538" s="22" t="s">
        <v>8</v>
      </c>
      <c r="G538" s="22" t="s">
        <v>741</v>
      </c>
      <c r="H538" s="235" t="s">
        <v>11</v>
      </c>
      <c r="I538" s="240" t="str">
        <f t="shared" si="10"/>
        <v>Golf 1.2 TSI BMT (1197 cm³, 110 PS) 2014-2017</v>
      </c>
      <c r="J538" s="233" t="s">
        <v>24</v>
      </c>
      <c r="K538" s="24" t="s">
        <v>623</v>
      </c>
      <c r="L538" s="247" t="s">
        <v>756</v>
      </c>
      <c r="M538" s="248">
        <v>3</v>
      </c>
      <c r="N538" s="258" t="s">
        <v>631</v>
      </c>
      <c r="O538" s="257">
        <v>1197</v>
      </c>
      <c r="P538" s="257">
        <v>81</v>
      </c>
      <c r="Q538" s="257">
        <v>110</v>
      </c>
      <c r="R538" s="257">
        <v>175</v>
      </c>
      <c r="S538" s="257"/>
      <c r="T538" s="267" t="s">
        <v>385</v>
      </c>
      <c r="U538" s="18"/>
    </row>
    <row r="539" spans="2:21" ht="12.75">
      <c r="B539" s="19"/>
      <c r="C539" s="20"/>
      <c r="D539" s="21" t="s">
        <v>103</v>
      </c>
      <c r="E539" s="22" t="s">
        <v>28</v>
      </c>
      <c r="F539" s="22" t="s">
        <v>8</v>
      </c>
      <c r="G539" s="22" t="s">
        <v>741</v>
      </c>
      <c r="H539" s="235" t="s">
        <v>12</v>
      </c>
      <c r="I539" s="240" t="str">
        <f t="shared" si="10"/>
        <v>Golf 1.0 TSI BlueMotion (999 cm³, 115 PS) 2015-2017</v>
      </c>
      <c r="J539" s="233" t="s">
        <v>1042</v>
      </c>
      <c r="K539" s="24" t="s">
        <v>623</v>
      </c>
      <c r="L539" s="247" t="s">
        <v>756</v>
      </c>
      <c r="M539" s="248">
        <v>3</v>
      </c>
      <c r="N539" s="258" t="s">
        <v>891</v>
      </c>
      <c r="O539" s="257">
        <v>999</v>
      </c>
      <c r="P539" s="257">
        <v>85</v>
      </c>
      <c r="Q539" s="257">
        <v>115</v>
      </c>
      <c r="R539" s="257">
        <v>200</v>
      </c>
      <c r="S539" s="257"/>
      <c r="T539" s="267" t="s">
        <v>385</v>
      </c>
      <c r="U539" s="18"/>
    </row>
    <row r="540" spans="2:21" ht="12.75">
      <c r="B540" s="19"/>
      <c r="C540" s="20"/>
      <c r="D540" s="21" t="s">
        <v>103</v>
      </c>
      <c r="E540" s="22" t="s">
        <v>28</v>
      </c>
      <c r="F540" s="22" t="s">
        <v>8</v>
      </c>
      <c r="G540" s="22" t="s">
        <v>741</v>
      </c>
      <c r="H540" s="235" t="s">
        <v>780</v>
      </c>
      <c r="I540" s="240" t="str">
        <f t="shared" si="10"/>
        <v>Golf 1.0 TSI BMT (999 cm³, 85 PS) 2017-____</v>
      </c>
      <c r="J540" s="236" t="s">
        <v>3</v>
      </c>
      <c r="K540" s="24" t="s">
        <v>623</v>
      </c>
      <c r="L540" s="247" t="s">
        <v>756</v>
      </c>
      <c r="M540" s="248">
        <v>3</v>
      </c>
      <c r="N540" s="258" t="s">
        <v>891</v>
      </c>
      <c r="O540" s="257">
        <v>999</v>
      </c>
      <c r="P540" s="257">
        <v>63</v>
      </c>
      <c r="Q540" s="257">
        <v>85</v>
      </c>
      <c r="R540" s="257">
        <v>175</v>
      </c>
      <c r="S540" s="257"/>
      <c r="T540" s="267" t="s">
        <v>385</v>
      </c>
      <c r="U540" s="18"/>
    </row>
    <row r="541" spans="2:21" ht="12.75">
      <c r="B541" s="19"/>
      <c r="C541" s="20"/>
      <c r="D541" s="21" t="s">
        <v>103</v>
      </c>
      <c r="E541" s="22" t="s">
        <v>28</v>
      </c>
      <c r="F541" s="22" t="s">
        <v>8</v>
      </c>
      <c r="G541" s="22" t="s">
        <v>741</v>
      </c>
      <c r="H541" s="235" t="s">
        <v>780</v>
      </c>
      <c r="I541" s="240" t="str">
        <f t="shared" si="10"/>
        <v>Golf 1.0 TSI BMT (999 cm³, 110 PS) 2017-____</v>
      </c>
      <c r="J541" s="236" t="s">
        <v>3</v>
      </c>
      <c r="K541" s="24" t="s">
        <v>623</v>
      </c>
      <c r="L541" s="247" t="s">
        <v>756</v>
      </c>
      <c r="M541" s="248">
        <v>3</v>
      </c>
      <c r="N541" s="258" t="s">
        <v>891</v>
      </c>
      <c r="O541" s="257">
        <v>999</v>
      </c>
      <c r="P541" s="257">
        <v>81</v>
      </c>
      <c r="Q541" s="257">
        <v>110</v>
      </c>
      <c r="R541" s="257">
        <v>200</v>
      </c>
      <c r="S541" s="257"/>
      <c r="T541" s="267" t="s">
        <v>385</v>
      </c>
      <c r="U541" s="18"/>
    </row>
    <row r="542" spans="2:21" ht="12.75">
      <c r="B542" s="19"/>
      <c r="C542" s="20"/>
      <c r="D542" s="21" t="s">
        <v>103</v>
      </c>
      <c r="E542" s="22" t="s">
        <v>28</v>
      </c>
      <c r="F542" s="22" t="s">
        <v>8</v>
      </c>
      <c r="G542" s="22" t="s">
        <v>741</v>
      </c>
      <c r="H542" s="235" t="s">
        <v>13</v>
      </c>
      <c r="I542" s="240" t="str">
        <f t="shared" si="10"/>
        <v>Golf 1.4 TSI BMT (1395 cm³, 122 PS) 2012-2014</v>
      </c>
      <c r="J542" s="233" t="s">
        <v>893</v>
      </c>
      <c r="K542" s="24" t="s">
        <v>623</v>
      </c>
      <c r="L542" s="247" t="s">
        <v>756</v>
      </c>
      <c r="M542" s="248">
        <v>3</v>
      </c>
      <c r="N542" s="258" t="s">
        <v>631</v>
      </c>
      <c r="O542" s="257">
        <v>1395</v>
      </c>
      <c r="P542" s="257">
        <v>90</v>
      </c>
      <c r="Q542" s="257">
        <v>122</v>
      </c>
      <c r="R542" s="257">
        <v>200</v>
      </c>
      <c r="S542" s="257"/>
      <c r="T542" s="267" t="s">
        <v>385</v>
      </c>
      <c r="U542" s="18"/>
    </row>
    <row r="543" spans="2:21" ht="12.75">
      <c r="B543" s="19"/>
      <c r="C543" s="20"/>
      <c r="D543" s="21" t="s">
        <v>103</v>
      </c>
      <c r="E543" s="22" t="s">
        <v>28</v>
      </c>
      <c r="F543" s="22" t="s">
        <v>8</v>
      </c>
      <c r="G543" s="22" t="s">
        <v>741</v>
      </c>
      <c r="H543" s="235" t="s">
        <v>13</v>
      </c>
      <c r="I543" s="240" t="str">
        <f t="shared" si="10"/>
        <v>Golf 1.4 TSI BMT (1395 cm³, 125 PS) 2014-2017</v>
      </c>
      <c r="J543" s="233" t="s">
        <v>24</v>
      </c>
      <c r="K543" s="24" t="s">
        <v>623</v>
      </c>
      <c r="L543" s="247" t="s">
        <v>756</v>
      </c>
      <c r="M543" s="248">
        <v>3</v>
      </c>
      <c r="N543" s="258" t="s">
        <v>631</v>
      </c>
      <c r="O543" s="257">
        <v>1395</v>
      </c>
      <c r="P543" s="257">
        <v>92</v>
      </c>
      <c r="Q543" s="257">
        <v>125</v>
      </c>
      <c r="R543" s="257">
        <v>200</v>
      </c>
      <c r="S543" s="257"/>
      <c r="T543" s="267" t="s">
        <v>385</v>
      </c>
      <c r="U543" s="18"/>
    </row>
    <row r="544" spans="2:21" ht="12.75">
      <c r="B544" s="19"/>
      <c r="C544" s="20"/>
      <c r="D544" s="21" t="s">
        <v>103</v>
      </c>
      <c r="E544" s="22" t="s">
        <v>28</v>
      </c>
      <c r="F544" s="22" t="s">
        <v>8</v>
      </c>
      <c r="G544" s="22" t="s">
        <v>741</v>
      </c>
      <c r="H544" s="235" t="s">
        <v>13</v>
      </c>
      <c r="I544" s="240" t="str">
        <f t="shared" si="10"/>
        <v>Golf 1.4 TSI BMT (1395 cm³, 125 PS) 2017-____</v>
      </c>
      <c r="J544" s="236" t="s">
        <v>3</v>
      </c>
      <c r="K544" s="24" t="s">
        <v>623</v>
      </c>
      <c r="L544" s="247" t="s">
        <v>756</v>
      </c>
      <c r="M544" s="248">
        <v>3</v>
      </c>
      <c r="N544" s="258" t="s">
        <v>631</v>
      </c>
      <c r="O544" s="257">
        <v>1395</v>
      </c>
      <c r="P544" s="257">
        <v>92</v>
      </c>
      <c r="Q544" s="257">
        <v>125</v>
      </c>
      <c r="R544" s="257">
        <v>200</v>
      </c>
      <c r="S544" s="257"/>
      <c r="T544" s="267" t="s">
        <v>385</v>
      </c>
      <c r="U544" s="18"/>
    </row>
    <row r="545" spans="2:21" ht="12.75">
      <c r="B545" s="19"/>
      <c r="C545" s="20"/>
      <c r="D545" s="21" t="s">
        <v>103</v>
      </c>
      <c r="E545" s="22" t="s">
        <v>28</v>
      </c>
      <c r="F545" s="22" t="s">
        <v>8</v>
      </c>
      <c r="G545" s="22" t="s">
        <v>741</v>
      </c>
      <c r="H545" s="235" t="s">
        <v>13</v>
      </c>
      <c r="I545" s="240" t="str">
        <f t="shared" si="10"/>
        <v>Golf 1.4 TSI BMT (1395 cm³, 140 PS) 2012-2014</v>
      </c>
      <c r="J545" s="233" t="s">
        <v>893</v>
      </c>
      <c r="K545" s="24" t="s">
        <v>623</v>
      </c>
      <c r="L545" s="247" t="s">
        <v>756</v>
      </c>
      <c r="M545" s="248">
        <v>3</v>
      </c>
      <c r="N545" s="258" t="s">
        <v>631</v>
      </c>
      <c r="O545" s="257">
        <v>1395</v>
      </c>
      <c r="P545" s="257">
        <v>103</v>
      </c>
      <c r="Q545" s="257">
        <v>140</v>
      </c>
      <c r="R545" s="257">
        <v>250</v>
      </c>
      <c r="S545" s="257"/>
      <c r="T545" s="267" t="s">
        <v>385</v>
      </c>
      <c r="U545" s="18"/>
    </row>
    <row r="546" spans="2:21" ht="12.75">
      <c r="B546" s="19"/>
      <c r="C546" s="20"/>
      <c r="D546" s="21" t="s">
        <v>103</v>
      </c>
      <c r="E546" s="22" t="s">
        <v>28</v>
      </c>
      <c r="F546" s="22" t="s">
        <v>8</v>
      </c>
      <c r="G546" s="22" t="s">
        <v>741</v>
      </c>
      <c r="H546" s="235" t="s">
        <v>13</v>
      </c>
      <c r="I546" s="240" t="str">
        <f t="shared" si="10"/>
        <v>Golf 1.4 TSI BMT (1395 cm³, 150 PS) 2014-2017</v>
      </c>
      <c r="J546" s="233" t="s">
        <v>24</v>
      </c>
      <c r="K546" s="24" t="s">
        <v>623</v>
      </c>
      <c r="L546" s="247" t="s">
        <v>756</v>
      </c>
      <c r="M546" s="248">
        <v>3</v>
      </c>
      <c r="N546" s="258" t="s">
        <v>631</v>
      </c>
      <c r="O546" s="257">
        <v>1395</v>
      </c>
      <c r="P546" s="257">
        <v>110</v>
      </c>
      <c r="Q546" s="257">
        <v>150</v>
      </c>
      <c r="R546" s="257">
        <v>250</v>
      </c>
      <c r="S546" s="257"/>
      <c r="T546" s="267" t="s">
        <v>385</v>
      </c>
      <c r="U546" s="18"/>
    </row>
    <row r="547" spans="2:21" ht="12.75">
      <c r="B547" s="19"/>
      <c r="C547" s="20"/>
      <c r="D547" s="21" t="s">
        <v>103</v>
      </c>
      <c r="E547" s="22" t="s">
        <v>28</v>
      </c>
      <c r="F547" s="22" t="s">
        <v>8</v>
      </c>
      <c r="G547" s="22" t="s">
        <v>741</v>
      </c>
      <c r="H547" s="235" t="s">
        <v>13</v>
      </c>
      <c r="I547" s="240" t="str">
        <f t="shared" si="10"/>
        <v>Golf 1.4 TSI BMT (1395 cm³, 150 PS) 2017-____</v>
      </c>
      <c r="J547" s="236" t="s">
        <v>3</v>
      </c>
      <c r="K547" s="24" t="s">
        <v>623</v>
      </c>
      <c r="L547" s="247" t="s">
        <v>756</v>
      </c>
      <c r="M547" s="248">
        <v>3</v>
      </c>
      <c r="N547" s="258" t="s">
        <v>631</v>
      </c>
      <c r="O547" s="257">
        <v>1395</v>
      </c>
      <c r="P547" s="257">
        <v>110</v>
      </c>
      <c r="Q547" s="257">
        <v>150</v>
      </c>
      <c r="R547" s="257">
        <v>250</v>
      </c>
      <c r="S547" s="257"/>
      <c r="T547" s="267" t="s">
        <v>385</v>
      </c>
      <c r="U547" s="18"/>
    </row>
    <row r="548" spans="2:21" ht="12.75">
      <c r="B548" s="19"/>
      <c r="C548" s="20"/>
      <c r="D548" s="21" t="s">
        <v>103</v>
      </c>
      <c r="E548" s="22" t="s">
        <v>28</v>
      </c>
      <c r="F548" s="22" t="s">
        <v>8</v>
      </c>
      <c r="G548" s="22" t="s">
        <v>741</v>
      </c>
      <c r="H548" s="235" t="s">
        <v>14</v>
      </c>
      <c r="I548" s="240" t="str">
        <f t="shared" si="10"/>
        <v>Golf 1.6 TDI BMT (1598 cm³, 105 PS) 2012-2014</v>
      </c>
      <c r="J548" s="233" t="s">
        <v>893</v>
      </c>
      <c r="K548" s="24" t="s">
        <v>623</v>
      </c>
      <c r="L548" s="247" t="s">
        <v>756</v>
      </c>
      <c r="M548" s="248">
        <v>3</v>
      </c>
      <c r="N548" s="258" t="s">
        <v>631</v>
      </c>
      <c r="O548" s="257">
        <v>1598</v>
      </c>
      <c r="P548" s="257">
        <v>77</v>
      </c>
      <c r="Q548" s="257">
        <v>105</v>
      </c>
      <c r="R548" s="257">
        <v>250</v>
      </c>
      <c r="S548" s="257"/>
      <c r="T548" s="267" t="s">
        <v>136</v>
      </c>
      <c r="U548" s="18"/>
    </row>
    <row r="549" spans="2:21" ht="12.75">
      <c r="B549" s="19"/>
      <c r="C549" s="20"/>
      <c r="D549" s="21" t="s">
        <v>103</v>
      </c>
      <c r="E549" s="22" t="s">
        <v>28</v>
      </c>
      <c r="F549" s="22" t="s">
        <v>8</v>
      </c>
      <c r="G549" s="22" t="s">
        <v>741</v>
      </c>
      <c r="H549" s="235" t="s">
        <v>14</v>
      </c>
      <c r="I549" s="287" t="str">
        <f t="shared" si="10"/>
        <v>Golf 1.6 TDI BMT (1598 cm³, 110 PS) 2014-2017</v>
      </c>
      <c r="J549" s="233" t="s">
        <v>24</v>
      </c>
      <c r="K549" s="24" t="s">
        <v>623</v>
      </c>
      <c r="L549" s="247" t="s">
        <v>756</v>
      </c>
      <c r="M549" s="248">
        <v>3</v>
      </c>
      <c r="N549" s="258" t="s">
        <v>631</v>
      </c>
      <c r="O549" s="257">
        <v>1598</v>
      </c>
      <c r="P549" s="257">
        <v>81</v>
      </c>
      <c r="Q549" s="257">
        <v>110</v>
      </c>
      <c r="R549" s="257">
        <v>250</v>
      </c>
      <c r="S549" s="257"/>
      <c r="T549" s="267" t="s">
        <v>136</v>
      </c>
      <c r="U549" s="18"/>
    </row>
    <row r="550" spans="2:21" ht="12.75">
      <c r="B550" s="19"/>
      <c r="C550" s="20"/>
      <c r="D550" s="21" t="s">
        <v>103</v>
      </c>
      <c r="E550" s="22" t="s">
        <v>28</v>
      </c>
      <c r="F550" s="22" t="s">
        <v>8</v>
      </c>
      <c r="G550" s="22" t="s">
        <v>741</v>
      </c>
      <c r="H550" s="235" t="s">
        <v>15</v>
      </c>
      <c r="I550" s="287" t="str">
        <f t="shared" si="10"/>
        <v>Golf 1.6 BlueTDI (1598 cm³, 110 PS) 2013-2014</v>
      </c>
      <c r="J550" s="233" t="s">
        <v>892</v>
      </c>
      <c r="K550" s="24" t="s">
        <v>623</v>
      </c>
      <c r="L550" s="247" t="s">
        <v>756</v>
      </c>
      <c r="M550" s="248">
        <v>3</v>
      </c>
      <c r="N550" s="258" t="s">
        <v>631</v>
      </c>
      <c r="O550" s="257">
        <v>1598</v>
      </c>
      <c r="P550" s="257">
        <v>81</v>
      </c>
      <c r="Q550" s="257">
        <v>110</v>
      </c>
      <c r="R550" s="257">
        <v>250</v>
      </c>
      <c r="S550" s="257"/>
      <c r="T550" s="267" t="s">
        <v>136</v>
      </c>
      <c r="U550" s="18"/>
    </row>
    <row r="551" spans="2:21" ht="12.75">
      <c r="B551" s="19"/>
      <c r="C551" s="20"/>
      <c r="D551" s="21" t="s">
        <v>103</v>
      </c>
      <c r="E551" s="22" t="s">
        <v>28</v>
      </c>
      <c r="F551" s="22" t="s">
        <v>8</v>
      </c>
      <c r="G551" s="22" t="s">
        <v>741</v>
      </c>
      <c r="H551" s="235" t="s">
        <v>16</v>
      </c>
      <c r="I551" s="287" t="str">
        <f t="shared" si="10"/>
        <v>Golf 1.6 TDI BlueMotion (1598 cm³, 110 PS) 2013-2017</v>
      </c>
      <c r="J551" s="233" t="s">
        <v>25</v>
      </c>
      <c r="K551" s="24" t="s">
        <v>623</v>
      </c>
      <c r="L551" s="247" t="s">
        <v>756</v>
      </c>
      <c r="M551" s="248">
        <v>3</v>
      </c>
      <c r="N551" s="258" t="s">
        <v>631</v>
      </c>
      <c r="O551" s="257">
        <v>1598</v>
      </c>
      <c r="P551" s="257">
        <v>81</v>
      </c>
      <c r="Q551" s="257">
        <v>110</v>
      </c>
      <c r="R551" s="257">
        <v>250</v>
      </c>
      <c r="S551" s="257"/>
      <c r="T551" s="267" t="s">
        <v>136</v>
      </c>
      <c r="U551" s="18"/>
    </row>
    <row r="552" spans="2:21" ht="12.75">
      <c r="B552" s="19"/>
      <c r="C552" s="20"/>
      <c r="D552" s="21" t="s">
        <v>103</v>
      </c>
      <c r="E552" s="22" t="s">
        <v>28</v>
      </c>
      <c r="F552" s="22" t="s">
        <v>8</v>
      </c>
      <c r="G552" s="22" t="s">
        <v>741</v>
      </c>
      <c r="H552" s="235" t="s">
        <v>14</v>
      </c>
      <c r="I552" s="240" t="str">
        <f t="shared" si="10"/>
        <v>Golf 1.6 TDI BMT (1598 cm³, 115 PS) 2017-____</v>
      </c>
      <c r="J552" s="236" t="s">
        <v>3</v>
      </c>
      <c r="K552" s="24" t="s">
        <v>623</v>
      </c>
      <c r="L552" s="247" t="s">
        <v>756</v>
      </c>
      <c r="M552" s="248">
        <v>3</v>
      </c>
      <c r="N552" s="258" t="s">
        <v>631</v>
      </c>
      <c r="O552" s="257">
        <v>1598</v>
      </c>
      <c r="P552" s="257">
        <v>85</v>
      </c>
      <c r="Q552" s="257">
        <v>115</v>
      </c>
      <c r="R552" s="257">
        <v>250</v>
      </c>
      <c r="S552" s="257"/>
      <c r="T552" s="267" t="s">
        <v>136</v>
      </c>
      <c r="U552" s="18"/>
    </row>
    <row r="553" spans="2:21" ht="12.75">
      <c r="B553" s="19"/>
      <c r="C553" s="20"/>
      <c r="D553" s="21" t="s">
        <v>103</v>
      </c>
      <c r="E553" s="22" t="s">
        <v>28</v>
      </c>
      <c r="F553" s="22" t="s">
        <v>8</v>
      </c>
      <c r="G553" s="22" t="s">
        <v>741</v>
      </c>
      <c r="H553" s="235" t="s">
        <v>17</v>
      </c>
      <c r="I553" s="287" t="str">
        <f t="shared" si="10"/>
        <v>Golf 2.0 TDI BMT (1968 cm³, 150 PS) 2012-2017</v>
      </c>
      <c r="J553" s="233" t="s">
        <v>23</v>
      </c>
      <c r="K553" s="24" t="s">
        <v>623</v>
      </c>
      <c r="L553" s="247" t="s">
        <v>756</v>
      </c>
      <c r="M553" s="248">
        <v>3</v>
      </c>
      <c r="N553" s="258" t="s">
        <v>631</v>
      </c>
      <c r="O553" s="257">
        <v>1968</v>
      </c>
      <c r="P553" s="257">
        <v>110</v>
      </c>
      <c r="Q553" s="257">
        <v>150</v>
      </c>
      <c r="R553" s="257">
        <v>320</v>
      </c>
      <c r="S553" s="257"/>
      <c r="T553" s="267" t="s">
        <v>136</v>
      </c>
      <c r="U553" s="18"/>
    </row>
    <row r="554" spans="2:21" ht="12.75">
      <c r="B554" s="19"/>
      <c r="C554" s="20"/>
      <c r="D554" s="21" t="s">
        <v>103</v>
      </c>
      <c r="E554" s="22" t="s">
        <v>28</v>
      </c>
      <c r="F554" s="22" t="s">
        <v>8</v>
      </c>
      <c r="G554" s="22" t="s">
        <v>741</v>
      </c>
      <c r="H554" s="235" t="s">
        <v>18</v>
      </c>
      <c r="I554" s="287" t="str">
        <f t="shared" si="10"/>
        <v>Golf 2.0 BlueTDI (1968 cm³, 150 PS) 2013-2014</v>
      </c>
      <c r="J554" s="233" t="s">
        <v>892</v>
      </c>
      <c r="K554" s="24" t="s">
        <v>623</v>
      </c>
      <c r="L554" s="247" t="s">
        <v>756</v>
      </c>
      <c r="M554" s="248">
        <v>3</v>
      </c>
      <c r="N554" s="258" t="s">
        <v>631</v>
      </c>
      <c r="O554" s="257">
        <v>1968</v>
      </c>
      <c r="P554" s="257">
        <v>110</v>
      </c>
      <c r="Q554" s="257">
        <v>150</v>
      </c>
      <c r="R554" s="257">
        <v>320</v>
      </c>
      <c r="S554" s="257"/>
      <c r="T554" s="267" t="s">
        <v>136</v>
      </c>
      <c r="U554" s="18"/>
    </row>
    <row r="555" spans="2:21" ht="12.75">
      <c r="B555" s="19"/>
      <c r="C555" s="20"/>
      <c r="D555" s="21" t="s">
        <v>103</v>
      </c>
      <c r="E555" s="22" t="s">
        <v>28</v>
      </c>
      <c r="F555" s="22" t="s">
        <v>8</v>
      </c>
      <c r="G555" s="22" t="s">
        <v>741</v>
      </c>
      <c r="H555" s="235" t="s">
        <v>17</v>
      </c>
      <c r="I555" s="240" t="str">
        <f t="shared" si="10"/>
        <v>Golf 2.0 TDI BMT (1968 cm³, 150 PS) 2017-____</v>
      </c>
      <c r="J555" s="236" t="s">
        <v>3</v>
      </c>
      <c r="K555" s="24" t="s">
        <v>623</v>
      </c>
      <c r="L555" s="247" t="s">
        <v>756</v>
      </c>
      <c r="M555" s="248">
        <v>3</v>
      </c>
      <c r="N555" s="258" t="s">
        <v>631</v>
      </c>
      <c r="O555" s="257">
        <v>1968</v>
      </c>
      <c r="P555" s="257">
        <v>110</v>
      </c>
      <c r="Q555" s="257">
        <v>150</v>
      </c>
      <c r="R555" s="257">
        <v>340</v>
      </c>
      <c r="S555" s="257"/>
      <c r="T555" s="267" t="s">
        <v>136</v>
      </c>
      <c r="U555" s="18"/>
    </row>
    <row r="556" spans="2:21" ht="12.75">
      <c r="B556" s="19"/>
      <c r="C556" s="20"/>
      <c r="D556" s="21" t="s">
        <v>103</v>
      </c>
      <c r="E556" s="22" t="s">
        <v>28</v>
      </c>
      <c r="F556" s="22" t="s">
        <v>8</v>
      </c>
      <c r="G556" s="22" t="s">
        <v>741</v>
      </c>
      <c r="H556" s="235" t="s">
        <v>29</v>
      </c>
      <c r="I556" s="287" t="str">
        <f t="shared" si="10"/>
        <v>Golf GTI (1984 cm³, 220 PS) 2013-2017</v>
      </c>
      <c r="J556" s="233" t="s">
        <v>25</v>
      </c>
      <c r="K556" s="24" t="s">
        <v>623</v>
      </c>
      <c r="L556" s="247" t="s">
        <v>756</v>
      </c>
      <c r="M556" s="248">
        <v>3</v>
      </c>
      <c r="N556" s="258" t="s">
        <v>631</v>
      </c>
      <c r="O556" s="257">
        <v>1984</v>
      </c>
      <c r="P556" s="257">
        <v>162</v>
      </c>
      <c r="Q556" s="257">
        <v>220</v>
      </c>
      <c r="R556" s="257">
        <v>350</v>
      </c>
      <c r="S556" s="257"/>
      <c r="T556" s="267" t="s">
        <v>385</v>
      </c>
      <c r="U556" s="18"/>
    </row>
    <row r="557" spans="2:21" ht="12.75">
      <c r="B557" s="19"/>
      <c r="C557" s="20"/>
      <c r="D557" s="21" t="s">
        <v>103</v>
      </c>
      <c r="E557" s="22" t="s">
        <v>28</v>
      </c>
      <c r="F557" s="22" t="s">
        <v>8</v>
      </c>
      <c r="G557" s="22" t="s">
        <v>741</v>
      </c>
      <c r="H557" s="235" t="s">
        <v>29</v>
      </c>
      <c r="I557" s="240" t="str">
        <f t="shared" si="10"/>
        <v>Golf GTI (1984 cm³, 230 PS) 2017-____</v>
      </c>
      <c r="J557" s="236" t="s">
        <v>3</v>
      </c>
      <c r="K557" s="24" t="s">
        <v>623</v>
      </c>
      <c r="L557" s="247" t="s">
        <v>756</v>
      </c>
      <c r="M557" s="248">
        <v>3</v>
      </c>
      <c r="N557" s="258" t="s">
        <v>631</v>
      </c>
      <c r="O557" s="257">
        <v>1984</v>
      </c>
      <c r="P557" s="257">
        <v>169</v>
      </c>
      <c r="Q557" s="257">
        <v>230</v>
      </c>
      <c r="R557" s="257">
        <v>350</v>
      </c>
      <c r="S557" s="257"/>
      <c r="T557" s="267" t="s">
        <v>385</v>
      </c>
      <c r="U557" s="18"/>
    </row>
    <row r="558" spans="2:21" ht="12.75">
      <c r="B558" s="19"/>
      <c r="C558" s="20"/>
      <c r="D558" s="21" t="s">
        <v>103</v>
      </c>
      <c r="E558" s="22" t="s">
        <v>28</v>
      </c>
      <c r="F558" s="22" t="s">
        <v>8</v>
      </c>
      <c r="G558" s="22" t="s">
        <v>741</v>
      </c>
      <c r="H558" s="235" t="s">
        <v>9</v>
      </c>
      <c r="I558" s="287" t="str">
        <f t="shared" si="10"/>
        <v>Golf GTI Performance (1984 cm³, 230 PS) 2013-2017</v>
      </c>
      <c r="J558" s="233" t="s">
        <v>25</v>
      </c>
      <c r="K558" s="24" t="s">
        <v>623</v>
      </c>
      <c r="L558" s="247" t="s">
        <v>756</v>
      </c>
      <c r="M558" s="248">
        <v>3</v>
      </c>
      <c r="N558" s="258" t="s">
        <v>631</v>
      </c>
      <c r="O558" s="257">
        <v>1984</v>
      </c>
      <c r="P558" s="257">
        <v>169</v>
      </c>
      <c r="Q558" s="257">
        <v>230</v>
      </c>
      <c r="R558" s="257">
        <v>350</v>
      </c>
      <c r="S558" s="257"/>
      <c r="T558" s="267" t="s">
        <v>385</v>
      </c>
      <c r="U558" s="18"/>
    </row>
    <row r="559" spans="2:21" ht="12.75">
      <c r="B559" s="19"/>
      <c r="C559" s="20"/>
      <c r="D559" s="21" t="s">
        <v>103</v>
      </c>
      <c r="E559" s="22" t="s">
        <v>28</v>
      </c>
      <c r="F559" s="22" t="s">
        <v>8</v>
      </c>
      <c r="G559" s="22" t="s">
        <v>741</v>
      </c>
      <c r="H559" s="231" t="s">
        <v>19</v>
      </c>
      <c r="I559" s="287" t="str">
        <f t="shared" si="10"/>
        <v>Golf GTI Clubsport (1984 cm³, 265 PS) 2016-2017</v>
      </c>
      <c r="J559" s="232" t="s">
        <v>1038</v>
      </c>
      <c r="K559" s="24" t="s">
        <v>623</v>
      </c>
      <c r="L559" s="247" t="s">
        <v>756</v>
      </c>
      <c r="M559" s="248">
        <v>3</v>
      </c>
      <c r="N559" s="258" t="s">
        <v>631</v>
      </c>
      <c r="O559" s="257">
        <v>1984</v>
      </c>
      <c r="P559" s="257">
        <v>195</v>
      </c>
      <c r="Q559" s="257">
        <v>265</v>
      </c>
      <c r="R559" s="257">
        <v>350</v>
      </c>
      <c r="S559" s="257"/>
      <c r="T559" s="267" t="s">
        <v>385</v>
      </c>
      <c r="U559" s="18"/>
    </row>
    <row r="560" spans="2:21" ht="12.75">
      <c r="B560" s="19"/>
      <c r="C560" s="20"/>
      <c r="D560" s="21" t="s">
        <v>103</v>
      </c>
      <c r="E560" s="22" t="s">
        <v>28</v>
      </c>
      <c r="F560" s="22" t="s">
        <v>8</v>
      </c>
      <c r="G560" s="22" t="s">
        <v>741</v>
      </c>
      <c r="H560" s="235" t="s">
        <v>6</v>
      </c>
      <c r="I560" s="287" t="str">
        <f t="shared" si="10"/>
        <v>Golf R (1984 cm³, 300 PS) 2013-2017</v>
      </c>
      <c r="J560" s="233" t="s">
        <v>25</v>
      </c>
      <c r="K560" s="24" t="s">
        <v>623</v>
      </c>
      <c r="L560" s="247" t="s">
        <v>756</v>
      </c>
      <c r="M560" s="248">
        <v>3</v>
      </c>
      <c r="N560" s="258" t="s">
        <v>631</v>
      </c>
      <c r="O560" s="257">
        <v>1984</v>
      </c>
      <c r="P560" s="257">
        <v>221</v>
      </c>
      <c r="Q560" s="257">
        <v>300</v>
      </c>
      <c r="R560" s="257">
        <v>380</v>
      </c>
      <c r="S560" s="257"/>
      <c r="T560" s="267" t="s">
        <v>385</v>
      </c>
      <c r="U560" s="18"/>
    </row>
    <row r="561" spans="2:21" ht="12.75">
      <c r="B561" s="19"/>
      <c r="C561" s="20"/>
      <c r="D561" s="21" t="s">
        <v>103</v>
      </c>
      <c r="E561" s="22" t="s">
        <v>28</v>
      </c>
      <c r="F561" s="22" t="s">
        <v>8</v>
      </c>
      <c r="G561" s="22" t="s">
        <v>741</v>
      </c>
      <c r="H561" s="235" t="s">
        <v>6</v>
      </c>
      <c r="I561" s="240" t="str">
        <f t="shared" si="10"/>
        <v>Golf R (1984 cm³, 310 PS) 2017-____</v>
      </c>
      <c r="J561" s="236" t="s">
        <v>3</v>
      </c>
      <c r="K561" s="24" t="s">
        <v>623</v>
      </c>
      <c r="L561" s="247" t="s">
        <v>756</v>
      </c>
      <c r="M561" s="248">
        <v>3</v>
      </c>
      <c r="N561" s="258" t="s">
        <v>631</v>
      </c>
      <c r="O561" s="257">
        <v>1984</v>
      </c>
      <c r="P561" s="257">
        <v>228</v>
      </c>
      <c r="Q561" s="257">
        <v>310</v>
      </c>
      <c r="R561" s="257">
        <v>400</v>
      </c>
      <c r="S561" s="257"/>
      <c r="T561" s="267" t="s">
        <v>385</v>
      </c>
      <c r="U561" s="18"/>
    </row>
    <row r="562" spans="2:21" ht="12.75">
      <c r="B562" s="19"/>
      <c r="C562" s="20"/>
      <c r="D562" s="21" t="s">
        <v>103</v>
      </c>
      <c r="E562" s="22" t="s">
        <v>28</v>
      </c>
      <c r="F562" s="22" t="s">
        <v>8</v>
      </c>
      <c r="G562" s="22" t="s">
        <v>741</v>
      </c>
      <c r="H562" s="235" t="s">
        <v>7</v>
      </c>
      <c r="I562" s="287" t="str">
        <f t="shared" si="10"/>
        <v>Golf GTD (1968 cm³, 184 PS) 2013-____</v>
      </c>
      <c r="J562" s="233" t="s">
        <v>104</v>
      </c>
      <c r="K562" s="24" t="s">
        <v>623</v>
      </c>
      <c r="L562" s="247" t="s">
        <v>756</v>
      </c>
      <c r="M562" s="248">
        <v>3</v>
      </c>
      <c r="N562" s="258" t="s">
        <v>631</v>
      </c>
      <c r="O562" s="257">
        <v>1968</v>
      </c>
      <c r="P562" s="257">
        <v>135</v>
      </c>
      <c r="Q562" s="257">
        <v>184</v>
      </c>
      <c r="R562" s="257">
        <v>380</v>
      </c>
      <c r="S562" s="257"/>
      <c r="T562" s="267" t="s">
        <v>136</v>
      </c>
      <c r="U562" s="18"/>
    </row>
    <row r="563" spans="2:21" ht="12.75">
      <c r="B563" s="19"/>
      <c r="C563" s="20"/>
      <c r="D563" s="39" t="s">
        <v>103</v>
      </c>
      <c r="E563" s="40" t="s">
        <v>28</v>
      </c>
      <c r="F563" s="40" t="s">
        <v>8</v>
      </c>
      <c r="G563" s="40" t="s">
        <v>741</v>
      </c>
      <c r="H563" s="242" t="s">
        <v>11</v>
      </c>
      <c r="I563" s="289" t="str">
        <f t="shared" si="10"/>
        <v>Golf 1.2 TSI BMT (1197 cm³, 85 PS) 2012-2017</v>
      </c>
      <c r="J563" s="241" t="s">
        <v>23</v>
      </c>
      <c r="K563" s="41" t="s">
        <v>623</v>
      </c>
      <c r="L563" s="252" t="s">
        <v>756</v>
      </c>
      <c r="M563" s="253">
        <v>5</v>
      </c>
      <c r="N563" s="261" t="s">
        <v>631</v>
      </c>
      <c r="O563" s="262">
        <v>1197</v>
      </c>
      <c r="P563" s="262">
        <v>63</v>
      </c>
      <c r="Q563" s="262">
        <v>85</v>
      </c>
      <c r="R563" s="262">
        <v>160</v>
      </c>
      <c r="S563" s="262"/>
      <c r="T563" s="266" t="s">
        <v>385</v>
      </c>
      <c r="U563" s="18"/>
    </row>
    <row r="564" spans="2:21" ht="12.75">
      <c r="B564" s="19"/>
      <c r="C564" s="20"/>
      <c r="D564" s="21" t="s">
        <v>103</v>
      </c>
      <c r="E564" s="22" t="s">
        <v>28</v>
      </c>
      <c r="F564" s="22" t="s">
        <v>8</v>
      </c>
      <c r="G564" s="22" t="s">
        <v>741</v>
      </c>
      <c r="H564" s="235" t="s">
        <v>11</v>
      </c>
      <c r="I564" s="287" t="str">
        <f t="shared" si="10"/>
        <v>Golf 1.2 TSI BMT (1197 cm³, 105 PS) 2012-2014</v>
      </c>
      <c r="J564" s="233" t="s">
        <v>893</v>
      </c>
      <c r="K564" s="24" t="s">
        <v>623</v>
      </c>
      <c r="L564" s="247" t="s">
        <v>756</v>
      </c>
      <c r="M564" s="248">
        <v>5</v>
      </c>
      <c r="N564" s="258" t="s">
        <v>631</v>
      </c>
      <c r="O564" s="257">
        <v>1197</v>
      </c>
      <c r="P564" s="257">
        <v>77</v>
      </c>
      <c r="Q564" s="257">
        <v>105</v>
      </c>
      <c r="R564" s="257">
        <v>175</v>
      </c>
      <c r="S564" s="257"/>
      <c r="T564" s="267" t="s">
        <v>385</v>
      </c>
      <c r="U564" s="18"/>
    </row>
    <row r="565" spans="2:21" ht="12.75">
      <c r="B565" s="19"/>
      <c r="C565" s="20"/>
      <c r="D565" s="21" t="s">
        <v>103</v>
      </c>
      <c r="E565" s="22" t="s">
        <v>28</v>
      </c>
      <c r="F565" s="22" t="s">
        <v>8</v>
      </c>
      <c r="G565" s="22" t="s">
        <v>741</v>
      </c>
      <c r="H565" s="235" t="s">
        <v>11</v>
      </c>
      <c r="I565" s="287" t="str">
        <f t="shared" si="10"/>
        <v>Golf 1.2 TSI BMT (1197 cm³, 110 PS) 2014-2017</v>
      </c>
      <c r="J565" s="233" t="s">
        <v>24</v>
      </c>
      <c r="K565" s="24" t="s">
        <v>623</v>
      </c>
      <c r="L565" s="247" t="s">
        <v>756</v>
      </c>
      <c r="M565" s="248">
        <v>5</v>
      </c>
      <c r="N565" s="258" t="s">
        <v>631</v>
      </c>
      <c r="O565" s="257">
        <v>1197</v>
      </c>
      <c r="P565" s="257">
        <v>81</v>
      </c>
      <c r="Q565" s="257">
        <v>110</v>
      </c>
      <c r="R565" s="257">
        <v>175</v>
      </c>
      <c r="S565" s="257"/>
      <c r="T565" s="267" t="s">
        <v>385</v>
      </c>
      <c r="U565" s="18"/>
    </row>
    <row r="566" spans="2:21" ht="12.75">
      <c r="B566" s="19"/>
      <c r="C566" s="20"/>
      <c r="D566" s="21" t="s">
        <v>103</v>
      </c>
      <c r="E566" s="22" t="s">
        <v>28</v>
      </c>
      <c r="F566" s="22" t="s">
        <v>8</v>
      </c>
      <c r="G566" s="22" t="s">
        <v>741</v>
      </c>
      <c r="H566" s="235" t="s">
        <v>12</v>
      </c>
      <c r="I566" s="287" t="str">
        <f t="shared" si="10"/>
        <v>Golf 1.0 TSI BlueMotion (999 cm³, 115 PS) 2015-2017</v>
      </c>
      <c r="J566" s="233" t="s">
        <v>1042</v>
      </c>
      <c r="K566" s="24" t="s">
        <v>623</v>
      </c>
      <c r="L566" s="247" t="s">
        <v>756</v>
      </c>
      <c r="M566" s="248">
        <v>5</v>
      </c>
      <c r="N566" s="258" t="s">
        <v>891</v>
      </c>
      <c r="O566" s="257">
        <v>999</v>
      </c>
      <c r="P566" s="257">
        <v>85</v>
      </c>
      <c r="Q566" s="257">
        <v>115</v>
      </c>
      <c r="R566" s="257">
        <v>200</v>
      </c>
      <c r="S566" s="257"/>
      <c r="T566" s="267" t="s">
        <v>385</v>
      </c>
      <c r="U566" s="18"/>
    </row>
    <row r="567" spans="2:21" ht="12.75">
      <c r="B567" s="19"/>
      <c r="C567" s="20"/>
      <c r="D567" s="21" t="s">
        <v>103</v>
      </c>
      <c r="E567" s="22" t="s">
        <v>28</v>
      </c>
      <c r="F567" s="22" t="s">
        <v>8</v>
      </c>
      <c r="G567" s="22" t="s">
        <v>741</v>
      </c>
      <c r="H567" s="235" t="s">
        <v>780</v>
      </c>
      <c r="I567" s="240" t="str">
        <f t="shared" si="10"/>
        <v>Golf 1.0 TSI BMT (999 cm³, 85 PS) 2017-____</v>
      </c>
      <c r="J567" s="236" t="s">
        <v>3</v>
      </c>
      <c r="K567" s="24" t="s">
        <v>623</v>
      </c>
      <c r="L567" s="247" t="s">
        <v>756</v>
      </c>
      <c r="M567" s="248">
        <v>5</v>
      </c>
      <c r="N567" s="258" t="s">
        <v>891</v>
      </c>
      <c r="O567" s="257">
        <v>999</v>
      </c>
      <c r="P567" s="257">
        <v>63</v>
      </c>
      <c r="Q567" s="257">
        <v>85</v>
      </c>
      <c r="R567" s="257">
        <v>175</v>
      </c>
      <c r="S567" s="257"/>
      <c r="T567" s="267" t="s">
        <v>385</v>
      </c>
      <c r="U567" s="18"/>
    </row>
    <row r="568" spans="2:21" ht="12.75">
      <c r="B568" s="19"/>
      <c r="C568" s="20"/>
      <c r="D568" s="21" t="s">
        <v>103</v>
      </c>
      <c r="E568" s="22" t="s">
        <v>28</v>
      </c>
      <c r="F568" s="22" t="s">
        <v>8</v>
      </c>
      <c r="G568" s="22" t="s">
        <v>741</v>
      </c>
      <c r="H568" s="235" t="s">
        <v>780</v>
      </c>
      <c r="I568" s="240" t="str">
        <f aca="true" t="shared" si="11" ref="I568:I599">H568&amp;" ("&amp;O568&amp;" cm³, "&amp;Q568&amp;" PS) "&amp;J568</f>
        <v>Golf 1.0 TSI BMT (999 cm³, 110 PS) 2017-____</v>
      </c>
      <c r="J568" s="236" t="s">
        <v>3</v>
      </c>
      <c r="K568" s="24" t="s">
        <v>623</v>
      </c>
      <c r="L568" s="247" t="s">
        <v>756</v>
      </c>
      <c r="M568" s="248">
        <v>5</v>
      </c>
      <c r="N568" s="258" t="s">
        <v>891</v>
      </c>
      <c r="O568" s="257">
        <v>999</v>
      </c>
      <c r="P568" s="257">
        <v>81</v>
      </c>
      <c r="Q568" s="257">
        <v>110</v>
      </c>
      <c r="R568" s="257">
        <v>200</v>
      </c>
      <c r="S568" s="257"/>
      <c r="T568" s="267" t="s">
        <v>385</v>
      </c>
      <c r="U568" s="18"/>
    </row>
    <row r="569" spans="2:21" ht="12.75">
      <c r="B569" s="19"/>
      <c r="C569" s="20"/>
      <c r="D569" s="21" t="s">
        <v>103</v>
      </c>
      <c r="E569" s="22" t="s">
        <v>28</v>
      </c>
      <c r="F569" s="22" t="s">
        <v>8</v>
      </c>
      <c r="G569" s="22" t="s">
        <v>741</v>
      </c>
      <c r="H569" s="235" t="s">
        <v>13</v>
      </c>
      <c r="I569" s="287" t="str">
        <f t="shared" si="11"/>
        <v>Golf 1.4 TSI BMT (1395 cm³, 122 PS) 2012-2014</v>
      </c>
      <c r="J569" s="233" t="s">
        <v>893</v>
      </c>
      <c r="K569" s="24" t="s">
        <v>623</v>
      </c>
      <c r="L569" s="247" t="s">
        <v>756</v>
      </c>
      <c r="M569" s="248">
        <v>5</v>
      </c>
      <c r="N569" s="258" t="s">
        <v>631</v>
      </c>
      <c r="O569" s="257">
        <v>1395</v>
      </c>
      <c r="P569" s="257">
        <v>90</v>
      </c>
      <c r="Q569" s="257">
        <v>122</v>
      </c>
      <c r="R569" s="257">
        <v>200</v>
      </c>
      <c r="S569" s="257"/>
      <c r="T569" s="267" t="s">
        <v>385</v>
      </c>
      <c r="U569" s="18"/>
    </row>
    <row r="570" spans="2:21" ht="12.75">
      <c r="B570" s="19"/>
      <c r="C570" s="20"/>
      <c r="D570" s="21" t="s">
        <v>103</v>
      </c>
      <c r="E570" s="22" t="s">
        <v>28</v>
      </c>
      <c r="F570" s="22" t="s">
        <v>8</v>
      </c>
      <c r="G570" s="22" t="s">
        <v>741</v>
      </c>
      <c r="H570" s="235" t="s">
        <v>13</v>
      </c>
      <c r="I570" s="287" t="str">
        <f t="shared" si="11"/>
        <v>Golf 1.4 TSI BMT (1395 cm³, 125 PS) 2014-2017</v>
      </c>
      <c r="J570" s="233" t="s">
        <v>24</v>
      </c>
      <c r="K570" s="24" t="s">
        <v>623</v>
      </c>
      <c r="L570" s="247" t="s">
        <v>756</v>
      </c>
      <c r="M570" s="248">
        <v>5</v>
      </c>
      <c r="N570" s="258" t="s">
        <v>631</v>
      </c>
      <c r="O570" s="257">
        <v>1395</v>
      </c>
      <c r="P570" s="257">
        <v>92</v>
      </c>
      <c r="Q570" s="257">
        <v>125</v>
      </c>
      <c r="R570" s="257">
        <v>200</v>
      </c>
      <c r="S570" s="257"/>
      <c r="T570" s="267" t="s">
        <v>385</v>
      </c>
      <c r="U570" s="18"/>
    </row>
    <row r="571" spans="2:21" ht="12.75">
      <c r="B571" s="19"/>
      <c r="C571" s="20"/>
      <c r="D571" s="21" t="s">
        <v>103</v>
      </c>
      <c r="E571" s="22" t="s">
        <v>28</v>
      </c>
      <c r="F571" s="22" t="s">
        <v>8</v>
      </c>
      <c r="G571" s="22" t="s">
        <v>741</v>
      </c>
      <c r="H571" s="235" t="s">
        <v>13</v>
      </c>
      <c r="I571" s="240" t="str">
        <f t="shared" si="11"/>
        <v>Golf 1.4 TSI BMT (1395 cm³, 125 PS) 2017-____</v>
      </c>
      <c r="J571" s="236" t="s">
        <v>3</v>
      </c>
      <c r="K571" s="24" t="s">
        <v>623</v>
      </c>
      <c r="L571" s="247" t="s">
        <v>756</v>
      </c>
      <c r="M571" s="248">
        <v>5</v>
      </c>
      <c r="N571" s="258" t="s">
        <v>631</v>
      </c>
      <c r="O571" s="257">
        <v>1395</v>
      </c>
      <c r="P571" s="257">
        <v>92</v>
      </c>
      <c r="Q571" s="257">
        <v>125</v>
      </c>
      <c r="R571" s="257">
        <v>200</v>
      </c>
      <c r="S571" s="257"/>
      <c r="T571" s="267" t="s">
        <v>385</v>
      </c>
      <c r="U571" s="18"/>
    </row>
    <row r="572" spans="2:21" ht="12.75">
      <c r="B572" s="19"/>
      <c r="C572" s="20"/>
      <c r="D572" s="21" t="s">
        <v>103</v>
      </c>
      <c r="E572" s="22" t="s">
        <v>28</v>
      </c>
      <c r="F572" s="22" t="s">
        <v>8</v>
      </c>
      <c r="G572" s="22" t="s">
        <v>741</v>
      </c>
      <c r="H572" s="235" t="s">
        <v>13</v>
      </c>
      <c r="I572" s="287" t="str">
        <f t="shared" si="11"/>
        <v>Golf 1.4 TSI BMT (1395 cm³, 140 PS) 2012-2014</v>
      </c>
      <c r="J572" s="233" t="s">
        <v>893</v>
      </c>
      <c r="K572" s="24" t="s">
        <v>623</v>
      </c>
      <c r="L572" s="247" t="s">
        <v>756</v>
      </c>
      <c r="M572" s="248">
        <v>5</v>
      </c>
      <c r="N572" s="258" t="s">
        <v>631</v>
      </c>
      <c r="O572" s="257">
        <v>1395</v>
      </c>
      <c r="P572" s="257">
        <v>103</v>
      </c>
      <c r="Q572" s="257">
        <v>140</v>
      </c>
      <c r="R572" s="257">
        <v>250</v>
      </c>
      <c r="S572" s="257"/>
      <c r="T572" s="267" t="s">
        <v>385</v>
      </c>
      <c r="U572" s="18"/>
    </row>
    <row r="573" spans="2:21" ht="12.75">
      <c r="B573" s="19"/>
      <c r="C573" s="20"/>
      <c r="D573" s="21" t="s">
        <v>103</v>
      </c>
      <c r="E573" s="22" t="s">
        <v>28</v>
      </c>
      <c r="F573" s="22" t="s">
        <v>8</v>
      </c>
      <c r="G573" s="22" t="s">
        <v>741</v>
      </c>
      <c r="H573" s="235" t="s">
        <v>13</v>
      </c>
      <c r="I573" s="287" t="str">
        <f t="shared" si="11"/>
        <v>Golf 1.4 TSI BMT (1395 cm³, 150 PS) 2014-2017</v>
      </c>
      <c r="J573" s="233" t="s">
        <v>24</v>
      </c>
      <c r="K573" s="24" t="s">
        <v>623</v>
      </c>
      <c r="L573" s="247" t="s">
        <v>756</v>
      </c>
      <c r="M573" s="248">
        <v>5</v>
      </c>
      <c r="N573" s="258" t="s">
        <v>631</v>
      </c>
      <c r="O573" s="257">
        <v>1395</v>
      </c>
      <c r="P573" s="257">
        <v>110</v>
      </c>
      <c r="Q573" s="257">
        <v>150</v>
      </c>
      <c r="R573" s="257">
        <v>250</v>
      </c>
      <c r="S573" s="257"/>
      <c r="T573" s="267" t="s">
        <v>385</v>
      </c>
      <c r="U573" s="18"/>
    </row>
    <row r="574" spans="2:21" ht="12.75">
      <c r="B574" s="19"/>
      <c r="C574" s="20"/>
      <c r="D574" s="21" t="s">
        <v>103</v>
      </c>
      <c r="E574" s="22" t="s">
        <v>28</v>
      </c>
      <c r="F574" s="22" t="s">
        <v>8</v>
      </c>
      <c r="G574" s="22" t="s">
        <v>741</v>
      </c>
      <c r="H574" s="235" t="s">
        <v>13</v>
      </c>
      <c r="I574" s="240" t="str">
        <f t="shared" si="11"/>
        <v>Golf 1.4 TSI BMT (1395 cm³, 150 PS) 2017-____</v>
      </c>
      <c r="J574" s="236" t="s">
        <v>3</v>
      </c>
      <c r="K574" s="24" t="s">
        <v>623</v>
      </c>
      <c r="L574" s="247" t="s">
        <v>756</v>
      </c>
      <c r="M574" s="248">
        <v>5</v>
      </c>
      <c r="N574" s="258" t="s">
        <v>631</v>
      </c>
      <c r="O574" s="257">
        <v>1395</v>
      </c>
      <c r="P574" s="257">
        <v>110</v>
      </c>
      <c r="Q574" s="257">
        <v>150</v>
      </c>
      <c r="R574" s="257">
        <v>250</v>
      </c>
      <c r="S574" s="257"/>
      <c r="T574" s="267" t="s">
        <v>385</v>
      </c>
      <c r="U574" s="18"/>
    </row>
    <row r="575" spans="2:21" ht="12.75">
      <c r="B575" s="19"/>
      <c r="C575" s="20"/>
      <c r="D575" s="21" t="s">
        <v>103</v>
      </c>
      <c r="E575" s="22" t="s">
        <v>28</v>
      </c>
      <c r="F575" s="22" t="s">
        <v>8</v>
      </c>
      <c r="G575" s="22" t="s">
        <v>741</v>
      </c>
      <c r="H575" s="235" t="s">
        <v>14</v>
      </c>
      <c r="I575" s="287" t="str">
        <f t="shared" si="11"/>
        <v>Golf 1.6 TDI BMT (1598 cm³, 105 PS) 2012-2014</v>
      </c>
      <c r="J575" s="233" t="s">
        <v>893</v>
      </c>
      <c r="K575" s="24" t="s">
        <v>623</v>
      </c>
      <c r="L575" s="247" t="s">
        <v>756</v>
      </c>
      <c r="M575" s="248">
        <v>5</v>
      </c>
      <c r="N575" s="258" t="s">
        <v>631</v>
      </c>
      <c r="O575" s="257">
        <v>1598</v>
      </c>
      <c r="P575" s="257">
        <v>77</v>
      </c>
      <c r="Q575" s="257">
        <v>105</v>
      </c>
      <c r="R575" s="257">
        <v>250</v>
      </c>
      <c r="S575" s="257"/>
      <c r="T575" s="267" t="s">
        <v>136</v>
      </c>
      <c r="U575" s="18"/>
    </row>
    <row r="576" spans="2:21" ht="12.75">
      <c r="B576" s="19"/>
      <c r="C576" s="20"/>
      <c r="D576" s="21" t="s">
        <v>103</v>
      </c>
      <c r="E576" s="22" t="s">
        <v>28</v>
      </c>
      <c r="F576" s="22" t="s">
        <v>8</v>
      </c>
      <c r="G576" s="22" t="s">
        <v>741</v>
      </c>
      <c r="H576" s="235" t="s">
        <v>20</v>
      </c>
      <c r="I576" s="287" t="str">
        <f t="shared" si="11"/>
        <v>Golf 1.6 TDI BMT 4MOTION (1598 cm³, 105 PS) 2012-2014</v>
      </c>
      <c r="J576" s="233" t="s">
        <v>893</v>
      </c>
      <c r="K576" s="24" t="s">
        <v>623</v>
      </c>
      <c r="L576" s="247" t="s">
        <v>756</v>
      </c>
      <c r="M576" s="248">
        <v>5</v>
      </c>
      <c r="N576" s="258" t="s">
        <v>631</v>
      </c>
      <c r="O576" s="257">
        <v>1598</v>
      </c>
      <c r="P576" s="257">
        <v>77</v>
      </c>
      <c r="Q576" s="257">
        <v>105</v>
      </c>
      <c r="R576" s="257">
        <v>250</v>
      </c>
      <c r="S576" s="257"/>
      <c r="T576" s="267" t="s">
        <v>136</v>
      </c>
      <c r="U576" s="18"/>
    </row>
    <row r="577" spans="2:21" ht="12.75">
      <c r="B577" s="19"/>
      <c r="C577" s="20"/>
      <c r="D577" s="21" t="s">
        <v>103</v>
      </c>
      <c r="E577" s="22" t="s">
        <v>28</v>
      </c>
      <c r="F577" s="22" t="s">
        <v>8</v>
      </c>
      <c r="G577" s="22" t="s">
        <v>741</v>
      </c>
      <c r="H577" s="235" t="s">
        <v>14</v>
      </c>
      <c r="I577" s="287" t="str">
        <f t="shared" si="11"/>
        <v>Golf 1.6 TDI BMT (1598 cm³, 110 PS) 2014-2017</v>
      </c>
      <c r="J577" s="233" t="s">
        <v>24</v>
      </c>
      <c r="K577" s="24" t="s">
        <v>623</v>
      </c>
      <c r="L577" s="247" t="s">
        <v>756</v>
      </c>
      <c r="M577" s="248">
        <v>5</v>
      </c>
      <c r="N577" s="258" t="s">
        <v>631</v>
      </c>
      <c r="O577" s="257">
        <v>1598</v>
      </c>
      <c r="P577" s="257">
        <v>81</v>
      </c>
      <c r="Q577" s="257">
        <v>110</v>
      </c>
      <c r="R577" s="257">
        <v>250</v>
      </c>
      <c r="S577" s="257"/>
      <c r="T577" s="267" t="s">
        <v>136</v>
      </c>
      <c r="U577" s="18"/>
    </row>
    <row r="578" spans="2:21" ht="12.75">
      <c r="B578" s="19"/>
      <c r="C578" s="20"/>
      <c r="D578" s="21" t="s">
        <v>103</v>
      </c>
      <c r="E578" s="22" t="s">
        <v>28</v>
      </c>
      <c r="F578" s="22" t="s">
        <v>8</v>
      </c>
      <c r="G578" s="22" t="s">
        <v>741</v>
      </c>
      <c r="H578" s="235" t="s">
        <v>20</v>
      </c>
      <c r="I578" s="287" t="str">
        <f t="shared" si="11"/>
        <v>Golf 1.6 TDI BMT 4MOTION (1598 cm³, 110 PS) 2014-2017</v>
      </c>
      <c r="J578" s="233" t="s">
        <v>24</v>
      </c>
      <c r="K578" s="24" t="s">
        <v>623</v>
      </c>
      <c r="L578" s="247" t="s">
        <v>756</v>
      </c>
      <c r="M578" s="248">
        <v>5</v>
      </c>
      <c r="N578" s="258" t="s">
        <v>631</v>
      </c>
      <c r="O578" s="257">
        <v>1598</v>
      </c>
      <c r="P578" s="257">
        <v>81</v>
      </c>
      <c r="Q578" s="257">
        <v>110</v>
      </c>
      <c r="R578" s="257">
        <v>250</v>
      </c>
      <c r="S578" s="257"/>
      <c r="T578" s="267" t="s">
        <v>136</v>
      </c>
      <c r="U578" s="18"/>
    </row>
    <row r="579" spans="2:21" ht="12.75">
      <c r="B579" s="19"/>
      <c r="C579" s="20"/>
      <c r="D579" s="21" t="s">
        <v>103</v>
      </c>
      <c r="E579" s="22" t="s">
        <v>28</v>
      </c>
      <c r="F579" s="22" t="s">
        <v>8</v>
      </c>
      <c r="G579" s="22" t="s">
        <v>741</v>
      </c>
      <c r="H579" s="235" t="s">
        <v>15</v>
      </c>
      <c r="I579" s="287" t="str">
        <f t="shared" si="11"/>
        <v>Golf 1.6 BlueTDI (1598 cm³, 110 PS) 2013-2017</v>
      </c>
      <c r="J579" s="233" t="s">
        <v>25</v>
      </c>
      <c r="K579" s="24" t="s">
        <v>623</v>
      </c>
      <c r="L579" s="247" t="s">
        <v>756</v>
      </c>
      <c r="M579" s="248">
        <v>5</v>
      </c>
      <c r="N579" s="258" t="s">
        <v>631</v>
      </c>
      <c r="O579" s="257">
        <v>1598</v>
      </c>
      <c r="P579" s="257">
        <v>81</v>
      </c>
      <c r="Q579" s="257">
        <v>110</v>
      </c>
      <c r="R579" s="257">
        <v>250</v>
      </c>
      <c r="S579" s="257"/>
      <c r="T579" s="267" t="s">
        <v>136</v>
      </c>
      <c r="U579" s="18"/>
    </row>
    <row r="580" spans="2:21" ht="12.75">
      <c r="B580" s="19"/>
      <c r="C580" s="20"/>
      <c r="D580" s="21" t="s">
        <v>103</v>
      </c>
      <c r="E580" s="22" t="s">
        <v>28</v>
      </c>
      <c r="F580" s="22" t="s">
        <v>8</v>
      </c>
      <c r="G580" s="22" t="s">
        <v>741</v>
      </c>
      <c r="H580" s="235" t="s">
        <v>16</v>
      </c>
      <c r="I580" s="287" t="str">
        <f t="shared" si="11"/>
        <v>Golf 1.6 TDI BlueMotion (1598 cm³, 110 PS) 2013-2017</v>
      </c>
      <c r="J580" s="233" t="s">
        <v>25</v>
      </c>
      <c r="K580" s="24" t="s">
        <v>623</v>
      </c>
      <c r="L580" s="247" t="s">
        <v>756</v>
      </c>
      <c r="M580" s="248">
        <v>5</v>
      </c>
      <c r="N580" s="258" t="s">
        <v>631</v>
      </c>
      <c r="O580" s="257">
        <v>1598</v>
      </c>
      <c r="P580" s="257">
        <v>81</v>
      </c>
      <c r="Q580" s="257">
        <v>110</v>
      </c>
      <c r="R580" s="257">
        <v>250</v>
      </c>
      <c r="S580" s="257"/>
      <c r="T580" s="267" t="s">
        <v>136</v>
      </c>
      <c r="U580" s="18"/>
    </row>
    <row r="581" spans="2:21" ht="12.75">
      <c r="B581" s="19"/>
      <c r="C581" s="20"/>
      <c r="D581" s="21" t="s">
        <v>103</v>
      </c>
      <c r="E581" s="22" t="s">
        <v>28</v>
      </c>
      <c r="F581" s="22" t="s">
        <v>8</v>
      </c>
      <c r="G581" s="22" t="s">
        <v>741</v>
      </c>
      <c r="H581" s="235" t="s">
        <v>14</v>
      </c>
      <c r="I581" s="240" t="str">
        <f t="shared" si="11"/>
        <v>Golf 1.6 TDI BMT (1598 cm³, 115 PS) 2017-____</v>
      </c>
      <c r="J581" s="236" t="s">
        <v>3</v>
      </c>
      <c r="K581" s="24" t="s">
        <v>623</v>
      </c>
      <c r="L581" s="247" t="s">
        <v>756</v>
      </c>
      <c r="M581" s="248">
        <v>5</v>
      </c>
      <c r="N581" s="258" t="s">
        <v>631</v>
      </c>
      <c r="O581" s="257">
        <v>1598</v>
      </c>
      <c r="P581" s="257">
        <v>85</v>
      </c>
      <c r="Q581" s="257">
        <v>115</v>
      </c>
      <c r="R581" s="257">
        <v>250</v>
      </c>
      <c r="S581" s="257"/>
      <c r="T581" s="267" t="s">
        <v>136</v>
      </c>
      <c r="U581" s="18"/>
    </row>
    <row r="582" spans="2:21" ht="12.75">
      <c r="B582" s="19"/>
      <c r="C582" s="20"/>
      <c r="D582" s="21" t="s">
        <v>103</v>
      </c>
      <c r="E582" s="22" t="s">
        <v>28</v>
      </c>
      <c r="F582" s="22" t="s">
        <v>8</v>
      </c>
      <c r="G582" s="22" t="s">
        <v>741</v>
      </c>
      <c r="H582" s="235" t="s">
        <v>17</v>
      </c>
      <c r="I582" s="287" t="str">
        <f t="shared" si="11"/>
        <v>Golf 2.0 TDI BMT (1968 cm³, 150 PS) 2012-2017</v>
      </c>
      <c r="J582" s="233" t="s">
        <v>23</v>
      </c>
      <c r="K582" s="24" t="s">
        <v>623</v>
      </c>
      <c r="L582" s="247" t="s">
        <v>756</v>
      </c>
      <c r="M582" s="248">
        <v>5</v>
      </c>
      <c r="N582" s="258" t="s">
        <v>631</v>
      </c>
      <c r="O582" s="257">
        <v>1968</v>
      </c>
      <c r="P582" s="257">
        <v>110</v>
      </c>
      <c r="Q582" s="257">
        <v>150</v>
      </c>
      <c r="R582" s="257">
        <v>320</v>
      </c>
      <c r="S582" s="257"/>
      <c r="T582" s="267" t="s">
        <v>136</v>
      </c>
      <c r="U582" s="18"/>
    </row>
    <row r="583" spans="2:21" ht="12.75">
      <c r="B583" s="19"/>
      <c r="C583" s="20"/>
      <c r="D583" s="21" t="s">
        <v>103</v>
      </c>
      <c r="E583" s="22" t="s">
        <v>28</v>
      </c>
      <c r="F583" s="22" t="s">
        <v>8</v>
      </c>
      <c r="G583" s="22" t="s">
        <v>741</v>
      </c>
      <c r="H583" s="235" t="s">
        <v>21</v>
      </c>
      <c r="I583" s="287" t="str">
        <f t="shared" si="11"/>
        <v>Golf 2.0 TDI BMT 4MOTION (1968 cm³, 150 PS) 2012-2017</v>
      </c>
      <c r="J583" s="233" t="s">
        <v>23</v>
      </c>
      <c r="K583" s="24" t="s">
        <v>623</v>
      </c>
      <c r="L583" s="247" t="s">
        <v>756</v>
      </c>
      <c r="M583" s="248">
        <v>5</v>
      </c>
      <c r="N583" s="258" t="s">
        <v>631</v>
      </c>
      <c r="O583" s="257">
        <v>1968</v>
      </c>
      <c r="P583" s="257">
        <v>110</v>
      </c>
      <c r="Q583" s="257">
        <v>150</v>
      </c>
      <c r="R583" s="257">
        <v>320</v>
      </c>
      <c r="S583" s="257"/>
      <c r="T583" s="267" t="s">
        <v>136</v>
      </c>
      <c r="U583" s="18"/>
    </row>
    <row r="584" spans="2:21" ht="12.75">
      <c r="B584" s="19"/>
      <c r="C584" s="20"/>
      <c r="D584" s="21" t="s">
        <v>103</v>
      </c>
      <c r="E584" s="22" t="s">
        <v>28</v>
      </c>
      <c r="F584" s="22" t="s">
        <v>8</v>
      </c>
      <c r="G584" s="22" t="s">
        <v>741</v>
      </c>
      <c r="H584" s="235" t="s">
        <v>17</v>
      </c>
      <c r="I584" s="240" t="str">
        <f t="shared" si="11"/>
        <v>Golf 2.0 TDI BMT (1968 cm³, 150 PS) 2017-____</v>
      </c>
      <c r="J584" s="236" t="s">
        <v>3</v>
      </c>
      <c r="K584" s="24" t="s">
        <v>623</v>
      </c>
      <c r="L584" s="247" t="s">
        <v>756</v>
      </c>
      <c r="M584" s="248">
        <v>5</v>
      </c>
      <c r="N584" s="258" t="s">
        <v>631</v>
      </c>
      <c r="O584" s="257">
        <v>1968</v>
      </c>
      <c r="P584" s="257">
        <v>110</v>
      </c>
      <c r="Q584" s="257">
        <v>150</v>
      </c>
      <c r="R584" s="257">
        <v>340</v>
      </c>
      <c r="S584" s="257"/>
      <c r="T584" s="267" t="s">
        <v>136</v>
      </c>
      <c r="U584" s="18"/>
    </row>
    <row r="585" spans="2:21" ht="12.75">
      <c r="B585" s="19"/>
      <c r="C585" s="20"/>
      <c r="D585" s="21" t="s">
        <v>103</v>
      </c>
      <c r="E585" s="22" t="s">
        <v>28</v>
      </c>
      <c r="F585" s="22" t="s">
        <v>8</v>
      </c>
      <c r="G585" s="22" t="s">
        <v>741</v>
      </c>
      <c r="H585" s="235" t="s">
        <v>21</v>
      </c>
      <c r="I585" s="240" t="str">
        <f t="shared" si="11"/>
        <v>Golf 2.0 TDI BMT 4MOTION (1968 cm³, 150 PS) 2017-____</v>
      </c>
      <c r="J585" s="236" t="s">
        <v>3</v>
      </c>
      <c r="K585" s="24" t="s">
        <v>623</v>
      </c>
      <c r="L585" s="247" t="s">
        <v>756</v>
      </c>
      <c r="M585" s="248">
        <v>5</v>
      </c>
      <c r="N585" s="258" t="s">
        <v>631</v>
      </c>
      <c r="O585" s="257">
        <v>1968</v>
      </c>
      <c r="P585" s="257">
        <v>110</v>
      </c>
      <c r="Q585" s="257">
        <v>150</v>
      </c>
      <c r="R585" s="257">
        <v>340</v>
      </c>
      <c r="S585" s="257"/>
      <c r="T585" s="267" t="s">
        <v>136</v>
      </c>
      <c r="U585" s="18"/>
    </row>
    <row r="586" spans="2:21" ht="12.75">
      <c r="B586" s="19"/>
      <c r="C586" s="20"/>
      <c r="D586" s="21" t="s">
        <v>103</v>
      </c>
      <c r="E586" s="22" t="s">
        <v>28</v>
      </c>
      <c r="F586" s="22" t="s">
        <v>8</v>
      </c>
      <c r="G586" s="22" t="s">
        <v>741</v>
      </c>
      <c r="H586" s="235" t="s">
        <v>18</v>
      </c>
      <c r="I586" s="287" t="str">
        <f t="shared" si="11"/>
        <v>Golf 2.0 BlueTDI (1968 cm³, 150 PS) 2013-2014</v>
      </c>
      <c r="J586" s="233" t="s">
        <v>892</v>
      </c>
      <c r="K586" s="24" t="s">
        <v>623</v>
      </c>
      <c r="L586" s="247" t="s">
        <v>756</v>
      </c>
      <c r="M586" s="248">
        <v>5</v>
      </c>
      <c r="N586" s="258" t="s">
        <v>631</v>
      </c>
      <c r="O586" s="257">
        <v>1968</v>
      </c>
      <c r="P586" s="257">
        <v>110</v>
      </c>
      <c r="Q586" s="257">
        <v>150</v>
      </c>
      <c r="R586" s="257">
        <v>320</v>
      </c>
      <c r="S586" s="257"/>
      <c r="T586" s="267" t="s">
        <v>136</v>
      </c>
      <c r="U586" s="18"/>
    </row>
    <row r="587" spans="2:21" ht="12.75">
      <c r="B587" s="19"/>
      <c r="C587" s="20"/>
      <c r="D587" s="21" t="s">
        <v>103</v>
      </c>
      <c r="E587" s="22" t="s">
        <v>28</v>
      </c>
      <c r="F587" s="22" t="s">
        <v>8</v>
      </c>
      <c r="G587" s="22" t="s">
        <v>741</v>
      </c>
      <c r="H587" s="235" t="s">
        <v>22</v>
      </c>
      <c r="I587" s="287" t="str">
        <f t="shared" si="11"/>
        <v>Golf 2.0 BlueTDI 4MOTION (1968 cm³, 150 PS) 2013-2014</v>
      </c>
      <c r="J587" s="233" t="s">
        <v>892</v>
      </c>
      <c r="K587" s="24" t="s">
        <v>623</v>
      </c>
      <c r="L587" s="247" t="s">
        <v>756</v>
      </c>
      <c r="M587" s="248">
        <v>5</v>
      </c>
      <c r="N587" s="258" t="s">
        <v>631</v>
      </c>
      <c r="O587" s="257">
        <v>1968</v>
      </c>
      <c r="P587" s="257">
        <v>110</v>
      </c>
      <c r="Q587" s="257">
        <v>150</v>
      </c>
      <c r="R587" s="257">
        <v>320</v>
      </c>
      <c r="S587" s="257"/>
      <c r="T587" s="267" t="s">
        <v>136</v>
      </c>
      <c r="U587" s="18"/>
    </row>
    <row r="588" spans="2:21" ht="12.75">
      <c r="B588" s="19"/>
      <c r="C588" s="20"/>
      <c r="D588" s="21" t="s">
        <v>103</v>
      </c>
      <c r="E588" s="22" t="s">
        <v>28</v>
      </c>
      <c r="F588" s="22" t="s">
        <v>8</v>
      </c>
      <c r="G588" s="22" t="s">
        <v>741</v>
      </c>
      <c r="H588" s="235" t="s">
        <v>1045</v>
      </c>
      <c r="I588" s="287" t="str">
        <f t="shared" si="11"/>
        <v>Golf 1.4 TGI BlueMotion (Erdgasbetrieb) (1395 cm³, 110 PS) 2014-2017</v>
      </c>
      <c r="J588" s="233" t="s">
        <v>24</v>
      </c>
      <c r="K588" s="24" t="s">
        <v>623</v>
      </c>
      <c r="L588" s="247" t="s">
        <v>756</v>
      </c>
      <c r="M588" s="248">
        <v>5</v>
      </c>
      <c r="N588" s="258" t="s">
        <v>631</v>
      </c>
      <c r="O588" s="257">
        <v>1395</v>
      </c>
      <c r="P588" s="257">
        <v>81</v>
      </c>
      <c r="Q588" s="257">
        <v>110</v>
      </c>
      <c r="R588" s="257">
        <v>200</v>
      </c>
      <c r="S588" s="257"/>
      <c r="T588" s="267" t="s">
        <v>1043</v>
      </c>
      <c r="U588" s="18"/>
    </row>
    <row r="589" spans="2:21" ht="12.75">
      <c r="B589" s="19"/>
      <c r="C589" s="20"/>
      <c r="D589" s="21" t="s">
        <v>103</v>
      </c>
      <c r="E589" s="22" t="s">
        <v>28</v>
      </c>
      <c r="F589" s="22" t="s">
        <v>8</v>
      </c>
      <c r="G589" s="22" t="s">
        <v>741</v>
      </c>
      <c r="H589" s="235" t="s">
        <v>1046</v>
      </c>
      <c r="I589" s="287" t="str">
        <f t="shared" si="11"/>
        <v>Golf 1.4 TGI BlueMotion (Benzinbetrieb) (1395 cm³, 110 PS) 2014-2017</v>
      </c>
      <c r="J589" s="233" t="s">
        <v>24</v>
      </c>
      <c r="K589" s="24" t="s">
        <v>623</v>
      </c>
      <c r="L589" s="247" t="s">
        <v>756</v>
      </c>
      <c r="M589" s="248">
        <v>5</v>
      </c>
      <c r="N589" s="258" t="s">
        <v>631</v>
      </c>
      <c r="O589" s="257">
        <v>1395</v>
      </c>
      <c r="P589" s="257">
        <v>81</v>
      </c>
      <c r="Q589" s="257">
        <v>110</v>
      </c>
      <c r="R589" s="257">
        <v>200</v>
      </c>
      <c r="S589" s="257"/>
      <c r="T589" s="267" t="s">
        <v>1043</v>
      </c>
      <c r="U589" s="18"/>
    </row>
    <row r="590" spans="2:21" ht="12.75">
      <c r="B590" s="19"/>
      <c r="C590" s="20"/>
      <c r="D590" s="21" t="s">
        <v>103</v>
      </c>
      <c r="E590" s="22" t="s">
        <v>28</v>
      </c>
      <c r="F590" s="22" t="s">
        <v>8</v>
      </c>
      <c r="G590" s="22" t="s">
        <v>741</v>
      </c>
      <c r="H590" s="235" t="s">
        <v>1045</v>
      </c>
      <c r="I590" s="240" t="str">
        <f t="shared" si="11"/>
        <v>Golf 1.4 TGI BlueMotion (Erdgasbetrieb) (1395 cm³, 110 PS) 2017-____</v>
      </c>
      <c r="J590" s="236" t="s">
        <v>3</v>
      </c>
      <c r="K590" s="24" t="s">
        <v>623</v>
      </c>
      <c r="L590" s="247" t="s">
        <v>756</v>
      </c>
      <c r="M590" s="248">
        <v>5</v>
      </c>
      <c r="N590" s="258" t="s">
        <v>631</v>
      </c>
      <c r="O590" s="257">
        <v>1395</v>
      </c>
      <c r="P590" s="257">
        <v>81</v>
      </c>
      <c r="Q590" s="257">
        <v>110</v>
      </c>
      <c r="R590" s="257">
        <v>200</v>
      </c>
      <c r="S590" s="257"/>
      <c r="T590" s="267" t="s">
        <v>1043</v>
      </c>
      <c r="U590" s="18"/>
    </row>
    <row r="591" spans="2:21" ht="12.75">
      <c r="B591" s="19"/>
      <c r="C591" s="20"/>
      <c r="D591" s="21" t="s">
        <v>103</v>
      </c>
      <c r="E591" s="22" t="s">
        <v>28</v>
      </c>
      <c r="F591" s="22" t="s">
        <v>8</v>
      </c>
      <c r="G591" s="22" t="s">
        <v>741</v>
      </c>
      <c r="H591" s="235" t="s">
        <v>1046</v>
      </c>
      <c r="I591" s="240" t="str">
        <f t="shared" si="11"/>
        <v>Golf 1.4 TGI BlueMotion (Benzinbetrieb) (1395 cm³, 110 PS) 2017-____</v>
      </c>
      <c r="J591" s="236" t="s">
        <v>3</v>
      </c>
      <c r="K591" s="24" t="s">
        <v>623</v>
      </c>
      <c r="L591" s="247" t="s">
        <v>756</v>
      </c>
      <c r="M591" s="248">
        <v>5</v>
      </c>
      <c r="N591" s="258" t="s">
        <v>631</v>
      </c>
      <c r="O591" s="257">
        <v>1395</v>
      </c>
      <c r="P591" s="257">
        <v>81</v>
      </c>
      <c r="Q591" s="257">
        <v>110</v>
      </c>
      <c r="R591" s="257">
        <v>200</v>
      </c>
      <c r="S591" s="257"/>
      <c r="T591" s="267" t="s">
        <v>1043</v>
      </c>
      <c r="U591" s="18"/>
    </row>
    <row r="592" spans="2:21" ht="12.75">
      <c r="B592" s="19"/>
      <c r="C592" s="20"/>
      <c r="D592" s="21" t="s">
        <v>103</v>
      </c>
      <c r="E592" s="22" t="s">
        <v>28</v>
      </c>
      <c r="F592" s="22" t="s">
        <v>8</v>
      </c>
      <c r="G592" s="22" t="s">
        <v>741</v>
      </c>
      <c r="H592" s="231" t="s">
        <v>29</v>
      </c>
      <c r="I592" s="287" t="str">
        <f t="shared" si="11"/>
        <v>Golf GTI (1984 cm³, 220 PS) 2013-2017</v>
      </c>
      <c r="J592" s="233" t="s">
        <v>25</v>
      </c>
      <c r="K592" s="24" t="s">
        <v>623</v>
      </c>
      <c r="L592" s="247" t="s">
        <v>756</v>
      </c>
      <c r="M592" s="248">
        <v>5</v>
      </c>
      <c r="N592" s="258" t="s">
        <v>631</v>
      </c>
      <c r="O592" s="257">
        <v>1984</v>
      </c>
      <c r="P592" s="257">
        <v>162</v>
      </c>
      <c r="Q592" s="257">
        <v>220</v>
      </c>
      <c r="R592" s="257">
        <v>350</v>
      </c>
      <c r="S592" s="257"/>
      <c r="T592" s="267" t="s">
        <v>385</v>
      </c>
      <c r="U592" s="18"/>
    </row>
    <row r="593" spans="2:21" ht="12.75">
      <c r="B593" s="19"/>
      <c r="C593" s="20"/>
      <c r="D593" s="21" t="s">
        <v>103</v>
      </c>
      <c r="E593" s="22" t="s">
        <v>28</v>
      </c>
      <c r="F593" s="22" t="s">
        <v>8</v>
      </c>
      <c r="G593" s="22" t="s">
        <v>741</v>
      </c>
      <c r="H593" s="231" t="s">
        <v>29</v>
      </c>
      <c r="I593" s="240" t="str">
        <f t="shared" si="11"/>
        <v>Golf GTI (1984 cm³, 230 PS) 2017-____</v>
      </c>
      <c r="J593" s="236" t="s">
        <v>3</v>
      </c>
      <c r="K593" s="24" t="s">
        <v>623</v>
      </c>
      <c r="L593" s="247" t="s">
        <v>756</v>
      </c>
      <c r="M593" s="248">
        <v>5</v>
      </c>
      <c r="N593" s="258" t="s">
        <v>631</v>
      </c>
      <c r="O593" s="257">
        <v>1984</v>
      </c>
      <c r="P593" s="257">
        <v>169</v>
      </c>
      <c r="Q593" s="257">
        <v>230</v>
      </c>
      <c r="R593" s="257">
        <v>350</v>
      </c>
      <c r="S593" s="257"/>
      <c r="T593" s="267" t="s">
        <v>385</v>
      </c>
      <c r="U593" s="18"/>
    </row>
    <row r="594" spans="2:21" ht="12.75">
      <c r="B594" s="19"/>
      <c r="C594" s="20"/>
      <c r="D594" s="21" t="s">
        <v>103</v>
      </c>
      <c r="E594" s="22" t="s">
        <v>28</v>
      </c>
      <c r="F594" s="22" t="s">
        <v>8</v>
      </c>
      <c r="G594" s="22" t="s">
        <v>741</v>
      </c>
      <c r="H594" s="231" t="s">
        <v>9</v>
      </c>
      <c r="I594" s="287" t="str">
        <f t="shared" si="11"/>
        <v>Golf GTI Performance (1984 cm³, 230 PS) 2013-____</v>
      </c>
      <c r="J594" s="233" t="s">
        <v>104</v>
      </c>
      <c r="K594" s="24" t="s">
        <v>623</v>
      </c>
      <c r="L594" s="247" t="s">
        <v>756</v>
      </c>
      <c r="M594" s="248">
        <v>5</v>
      </c>
      <c r="N594" s="258" t="s">
        <v>631</v>
      </c>
      <c r="O594" s="257">
        <v>1984</v>
      </c>
      <c r="P594" s="257">
        <v>169</v>
      </c>
      <c r="Q594" s="257">
        <v>230</v>
      </c>
      <c r="R594" s="257">
        <v>350</v>
      </c>
      <c r="S594" s="257"/>
      <c r="T594" s="267" t="s">
        <v>385</v>
      </c>
      <c r="U594" s="18"/>
    </row>
    <row r="595" spans="2:21" ht="12.75">
      <c r="B595" s="19"/>
      <c r="C595" s="20"/>
      <c r="D595" s="21" t="s">
        <v>103</v>
      </c>
      <c r="E595" s="22" t="s">
        <v>28</v>
      </c>
      <c r="F595" s="22" t="s">
        <v>8</v>
      </c>
      <c r="G595" s="22" t="s">
        <v>741</v>
      </c>
      <c r="H595" s="231" t="s">
        <v>19</v>
      </c>
      <c r="I595" s="287" t="str">
        <f t="shared" si="11"/>
        <v>Golf GTI Clubsport (1984 cm³, 265 PS) 2016-____</v>
      </c>
      <c r="J595" s="232" t="s">
        <v>655</v>
      </c>
      <c r="K595" s="24" t="s">
        <v>623</v>
      </c>
      <c r="L595" s="247" t="s">
        <v>756</v>
      </c>
      <c r="M595" s="248">
        <v>5</v>
      </c>
      <c r="N595" s="258" t="s">
        <v>631</v>
      </c>
      <c r="O595" s="257">
        <v>1984</v>
      </c>
      <c r="P595" s="257">
        <v>195</v>
      </c>
      <c r="Q595" s="257">
        <v>265</v>
      </c>
      <c r="R595" s="257">
        <v>350</v>
      </c>
      <c r="S595" s="257"/>
      <c r="T595" s="267" t="s">
        <v>385</v>
      </c>
      <c r="U595" s="18"/>
    </row>
    <row r="596" spans="2:21" ht="12.75">
      <c r="B596" s="19"/>
      <c r="C596" s="20"/>
      <c r="D596" s="21" t="s">
        <v>103</v>
      </c>
      <c r="E596" s="22" t="s">
        <v>28</v>
      </c>
      <c r="F596" s="22" t="s">
        <v>8</v>
      </c>
      <c r="G596" s="22" t="s">
        <v>741</v>
      </c>
      <c r="H596" s="235" t="s">
        <v>6</v>
      </c>
      <c r="I596" s="287" t="str">
        <f t="shared" si="11"/>
        <v>Golf R (1984 cm³, 300 PS) 2013-2017</v>
      </c>
      <c r="J596" s="236" t="s">
        <v>25</v>
      </c>
      <c r="K596" s="24" t="s">
        <v>623</v>
      </c>
      <c r="L596" s="247" t="s">
        <v>756</v>
      </c>
      <c r="M596" s="248">
        <v>5</v>
      </c>
      <c r="N596" s="258" t="s">
        <v>631</v>
      </c>
      <c r="O596" s="257">
        <v>1984</v>
      </c>
      <c r="P596" s="257">
        <v>221</v>
      </c>
      <c r="Q596" s="257">
        <v>300</v>
      </c>
      <c r="R596" s="257">
        <v>380</v>
      </c>
      <c r="S596" s="256"/>
      <c r="T596" s="267" t="s">
        <v>385</v>
      </c>
      <c r="U596" s="18"/>
    </row>
    <row r="597" spans="2:21" ht="12.75">
      <c r="B597" s="19"/>
      <c r="C597" s="20"/>
      <c r="D597" s="21" t="s">
        <v>103</v>
      </c>
      <c r="E597" s="22" t="s">
        <v>28</v>
      </c>
      <c r="F597" s="22" t="s">
        <v>8</v>
      </c>
      <c r="G597" s="22" t="s">
        <v>741</v>
      </c>
      <c r="H597" s="235" t="s">
        <v>6</v>
      </c>
      <c r="I597" s="287" t="str">
        <f t="shared" si="11"/>
        <v>Golf R (1984 cm³, 310 PS) 2017-____</v>
      </c>
      <c r="J597" s="236" t="s">
        <v>3</v>
      </c>
      <c r="K597" s="24" t="s">
        <v>623</v>
      </c>
      <c r="L597" s="247" t="s">
        <v>756</v>
      </c>
      <c r="M597" s="248">
        <v>5</v>
      </c>
      <c r="N597" s="258" t="s">
        <v>631</v>
      </c>
      <c r="O597" s="257">
        <v>1984</v>
      </c>
      <c r="P597" s="257">
        <v>228</v>
      </c>
      <c r="Q597" s="257">
        <v>310</v>
      </c>
      <c r="R597" s="257">
        <v>400</v>
      </c>
      <c r="S597" s="256"/>
      <c r="T597" s="267" t="s">
        <v>385</v>
      </c>
      <c r="U597" s="18"/>
    </row>
    <row r="598" spans="2:21" ht="12.75">
      <c r="B598" s="19"/>
      <c r="C598" s="20"/>
      <c r="D598" s="21" t="s">
        <v>103</v>
      </c>
      <c r="E598" s="22" t="s">
        <v>28</v>
      </c>
      <c r="F598" s="22" t="s">
        <v>8</v>
      </c>
      <c r="G598" s="22" t="s">
        <v>741</v>
      </c>
      <c r="H598" s="231" t="s">
        <v>7</v>
      </c>
      <c r="I598" s="287" t="str">
        <f t="shared" si="11"/>
        <v>Golf GTD (1968 cm³, 184 PS) 2013-____</v>
      </c>
      <c r="J598" s="232" t="s">
        <v>104</v>
      </c>
      <c r="K598" s="24" t="s">
        <v>623</v>
      </c>
      <c r="L598" s="247" t="s">
        <v>756</v>
      </c>
      <c r="M598" s="248">
        <v>5</v>
      </c>
      <c r="N598" s="258" t="s">
        <v>631</v>
      </c>
      <c r="O598" s="257">
        <v>1968</v>
      </c>
      <c r="P598" s="257">
        <v>135</v>
      </c>
      <c r="Q598" s="257">
        <v>184</v>
      </c>
      <c r="R598" s="257">
        <v>380</v>
      </c>
      <c r="S598" s="257"/>
      <c r="T598" s="267" t="s">
        <v>136</v>
      </c>
      <c r="U598" s="18"/>
    </row>
    <row r="599" spans="2:21" ht="12.75">
      <c r="B599" s="19"/>
      <c r="C599" s="20"/>
      <c r="D599" s="21" t="s">
        <v>103</v>
      </c>
      <c r="E599" s="22" t="s">
        <v>28</v>
      </c>
      <c r="F599" s="22" t="s">
        <v>8</v>
      </c>
      <c r="G599" s="22" t="s">
        <v>741</v>
      </c>
      <c r="H599" s="235" t="s">
        <v>1047</v>
      </c>
      <c r="I599" s="287" t="str">
        <f t="shared" si="11"/>
        <v>Golf GTE (1395 cm³, 204 PS) 2014-2017</v>
      </c>
      <c r="J599" s="233" t="s">
        <v>24</v>
      </c>
      <c r="K599" s="24" t="s">
        <v>623</v>
      </c>
      <c r="L599" s="247" t="s">
        <v>756</v>
      </c>
      <c r="M599" s="248">
        <v>5</v>
      </c>
      <c r="N599" s="258" t="s">
        <v>837</v>
      </c>
      <c r="O599" s="257">
        <v>1395</v>
      </c>
      <c r="P599" s="257">
        <v>150</v>
      </c>
      <c r="Q599" s="257">
        <v>204</v>
      </c>
      <c r="R599" s="257">
        <v>350</v>
      </c>
      <c r="S599" s="257"/>
      <c r="T599" s="267" t="s">
        <v>644</v>
      </c>
      <c r="U599" s="18"/>
    </row>
    <row r="600" spans="2:21" ht="12.75">
      <c r="B600" s="19"/>
      <c r="C600" s="20"/>
      <c r="D600" s="21" t="s">
        <v>103</v>
      </c>
      <c r="E600" s="22" t="s">
        <v>28</v>
      </c>
      <c r="F600" s="22" t="s">
        <v>8</v>
      </c>
      <c r="G600" s="22" t="s">
        <v>741</v>
      </c>
      <c r="H600" s="235" t="s">
        <v>1048</v>
      </c>
      <c r="I600" s="287" t="str">
        <f aca="true" t="shared" si="12" ref="I600:I631">H600&amp;" ("&amp;O600&amp;" cm³, "&amp;Q600&amp;" PS) "&amp;J600</f>
        <v>e-Golf (- cm³, 115 PS) 2014-2017</v>
      </c>
      <c r="J600" s="233" t="s">
        <v>24</v>
      </c>
      <c r="K600" s="24" t="s">
        <v>623</v>
      </c>
      <c r="L600" s="247" t="s">
        <v>756</v>
      </c>
      <c r="M600" s="248">
        <v>5</v>
      </c>
      <c r="N600" s="258" t="s">
        <v>622</v>
      </c>
      <c r="O600" s="257" t="s">
        <v>594</v>
      </c>
      <c r="P600" s="257">
        <v>85</v>
      </c>
      <c r="Q600" s="257">
        <v>115</v>
      </c>
      <c r="R600" s="257">
        <v>270</v>
      </c>
      <c r="S600" s="257"/>
      <c r="T600" s="267" t="s">
        <v>65</v>
      </c>
      <c r="U600" s="18"/>
    </row>
    <row r="601" spans="2:21" ht="12.75">
      <c r="B601" s="19"/>
      <c r="C601" s="20"/>
      <c r="D601" s="21" t="s">
        <v>103</v>
      </c>
      <c r="E601" s="22" t="s">
        <v>28</v>
      </c>
      <c r="F601" s="22" t="s">
        <v>8</v>
      </c>
      <c r="G601" s="22" t="s">
        <v>741</v>
      </c>
      <c r="H601" s="235" t="s">
        <v>1048</v>
      </c>
      <c r="I601" s="287" t="str">
        <f t="shared" si="12"/>
        <v>e-Golf (- cm³, 136 PS) 2017-____</v>
      </c>
      <c r="J601" s="236" t="s">
        <v>3</v>
      </c>
      <c r="K601" s="24" t="s">
        <v>623</v>
      </c>
      <c r="L601" s="247" t="s">
        <v>756</v>
      </c>
      <c r="M601" s="248">
        <v>5</v>
      </c>
      <c r="N601" s="258" t="s">
        <v>622</v>
      </c>
      <c r="O601" s="257" t="s">
        <v>594</v>
      </c>
      <c r="P601" s="257">
        <v>100</v>
      </c>
      <c r="Q601" s="257">
        <v>136</v>
      </c>
      <c r="R601" s="257">
        <v>290</v>
      </c>
      <c r="S601" s="257"/>
      <c r="T601" s="267" t="s">
        <v>65</v>
      </c>
      <c r="U601" s="18"/>
    </row>
    <row r="602" spans="2:21" ht="12.75">
      <c r="B602" s="19"/>
      <c r="C602" s="20"/>
      <c r="D602" s="39" t="s">
        <v>103</v>
      </c>
      <c r="E602" s="40" t="s">
        <v>28</v>
      </c>
      <c r="F602" s="40" t="s">
        <v>8</v>
      </c>
      <c r="G602" s="40" t="s">
        <v>742</v>
      </c>
      <c r="H602" s="242" t="s">
        <v>1049</v>
      </c>
      <c r="I602" s="289" t="str">
        <f t="shared" si="12"/>
        <v>Golf Sportsvan 1.2 TSI BMT (1197 cm³, 85 PS) 2014-____</v>
      </c>
      <c r="J602" s="241" t="s">
        <v>875</v>
      </c>
      <c r="K602" s="41" t="s">
        <v>623</v>
      </c>
      <c r="L602" s="252" t="s">
        <v>88</v>
      </c>
      <c r="M602" s="253">
        <v>5</v>
      </c>
      <c r="N602" s="261" t="s">
        <v>631</v>
      </c>
      <c r="O602" s="262">
        <v>1197</v>
      </c>
      <c r="P602" s="262">
        <v>63</v>
      </c>
      <c r="Q602" s="262">
        <v>85</v>
      </c>
      <c r="R602" s="262">
        <v>160</v>
      </c>
      <c r="S602" s="262"/>
      <c r="T602" s="266" t="s">
        <v>385</v>
      </c>
      <c r="U602" s="18"/>
    </row>
    <row r="603" spans="2:21" ht="12.75">
      <c r="B603" s="19"/>
      <c r="C603" s="20"/>
      <c r="D603" s="21" t="s">
        <v>103</v>
      </c>
      <c r="E603" s="22" t="s">
        <v>28</v>
      </c>
      <c r="F603" s="22" t="s">
        <v>8</v>
      </c>
      <c r="G603" s="22" t="s">
        <v>742</v>
      </c>
      <c r="H603" s="235" t="s">
        <v>1049</v>
      </c>
      <c r="I603" s="287" t="str">
        <f t="shared" si="12"/>
        <v>Golf Sportsvan 1.2 TSI BMT (1197 cm³, 110 PS) 2014-____</v>
      </c>
      <c r="J603" s="233" t="s">
        <v>875</v>
      </c>
      <c r="K603" s="24" t="s">
        <v>623</v>
      </c>
      <c r="L603" s="247" t="s">
        <v>88</v>
      </c>
      <c r="M603" s="248">
        <v>5</v>
      </c>
      <c r="N603" s="258" t="s">
        <v>631</v>
      </c>
      <c r="O603" s="257">
        <v>1197</v>
      </c>
      <c r="P603" s="257">
        <v>81</v>
      </c>
      <c r="Q603" s="257">
        <v>110</v>
      </c>
      <c r="R603" s="257">
        <v>175</v>
      </c>
      <c r="S603" s="257"/>
      <c r="T603" s="267" t="s">
        <v>385</v>
      </c>
      <c r="U603" s="18"/>
    </row>
    <row r="604" spans="2:21" ht="12.75">
      <c r="B604" s="19"/>
      <c r="C604" s="20"/>
      <c r="D604" s="21" t="s">
        <v>103</v>
      </c>
      <c r="E604" s="22" t="s">
        <v>28</v>
      </c>
      <c r="F604" s="22" t="s">
        <v>8</v>
      </c>
      <c r="G604" s="22" t="s">
        <v>742</v>
      </c>
      <c r="H604" s="235" t="s">
        <v>1050</v>
      </c>
      <c r="I604" s="287" t="str">
        <f t="shared" si="12"/>
        <v>Golf Sportsvan 1.0 TSI BlueMotion (999 cm³, 115 PS) 2015-____</v>
      </c>
      <c r="J604" s="233" t="s">
        <v>753</v>
      </c>
      <c r="K604" s="24" t="s">
        <v>623</v>
      </c>
      <c r="L604" s="247" t="s">
        <v>88</v>
      </c>
      <c r="M604" s="248">
        <v>5</v>
      </c>
      <c r="N604" s="258" t="s">
        <v>891</v>
      </c>
      <c r="O604" s="257">
        <v>999</v>
      </c>
      <c r="P604" s="257">
        <v>85</v>
      </c>
      <c r="Q604" s="257">
        <v>115</v>
      </c>
      <c r="R604" s="257">
        <v>200</v>
      </c>
      <c r="S604" s="257"/>
      <c r="T604" s="267" t="s">
        <v>385</v>
      </c>
      <c r="U604" s="18"/>
    </row>
    <row r="605" spans="2:21" ht="12.75">
      <c r="B605" s="19"/>
      <c r="C605" s="20"/>
      <c r="D605" s="21" t="s">
        <v>103</v>
      </c>
      <c r="E605" s="22" t="s">
        <v>28</v>
      </c>
      <c r="F605" s="22" t="s">
        <v>8</v>
      </c>
      <c r="G605" s="22" t="s">
        <v>742</v>
      </c>
      <c r="H605" s="235" t="s">
        <v>1051</v>
      </c>
      <c r="I605" s="287" t="str">
        <f t="shared" si="12"/>
        <v>Golf Sportsvan 1.4 TSI BMT (1395 cm³, 125 PS) 2014-____</v>
      </c>
      <c r="J605" s="233" t="s">
        <v>875</v>
      </c>
      <c r="K605" s="24" t="s">
        <v>623</v>
      </c>
      <c r="L605" s="247" t="s">
        <v>88</v>
      </c>
      <c r="M605" s="248">
        <v>5</v>
      </c>
      <c r="N605" s="258" t="s">
        <v>631</v>
      </c>
      <c r="O605" s="257">
        <v>1395</v>
      </c>
      <c r="P605" s="257">
        <v>92</v>
      </c>
      <c r="Q605" s="257">
        <v>125</v>
      </c>
      <c r="R605" s="257">
        <v>200</v>
      </c>
      <c r="S605" s="257"/>
      <c r="T605" s="267" t="s">
        <v>385</v>
      </c>
      <c r="U605" s="18"/>
    </row>
    <row r="606" spans="2:21" ht="12.75">
      <c r="B606" s="19"/>
      <c r="C606" s="20"/>
      <c r="D606" s="21" t="s">
        <v>103</v>
      </c>
      <c r="E606" s="22" t="s">
        <v>28</v>
      </c>
      <c r="F606" s="22" t="s">
        <v>8</v>
      </c>
      <c r="G606" s="22" t="s">
        <v>742</v>
      </c>
      <c r="H606" s="235" t="s">
        <v>1051</v>
      </c>
      <c r="I606" s="287" t="str">
        <f t="shared" si="12"/>
        <v>Golf Sportsvan 1.4 TSI BMT (1395 cm³, 150 PS) 2014-____</v>
      </c>
      <c r="J606" s="233" t="s">
        <v>875</v>
      </c>
      <c r="K606" s="24" t="s">
        <v>623</v>
      </c>
      <c r="L606" s="247" t="s">
        <v>88</v>
      </c>
      <c r="M606" s="248">
        <v>5</v>
      </c>
      <c r="N606" s="258" t="s">
        <v>631</v>
      </c>
      <c r="O606" s="257">
        <v>1395</v>
      </c>
      <c r="P606" s="257">
        <v>110</v>
      </c>
      <c r="Q606" s="257">
        <v>150</v>
      </c>
      <c r="R606" s="257">
        <v>250</v>
      </c>
      <c r="S606" s="257"/>
      <c r="T606" s="267" t="s">
        <v>385</v>
      </c>
      <c r="U606" s="18"/>
    </row>
    <row r="607" spans="2:21" ht="12.75">
      <c r="B607" s="19"/>
      <c r="C607" s="20"/>
      <c r="D607" s="21" t="s">
        <v>103</v>
      </c>
      <c r="E607" s="22" t="s">
        <v>28</v>
      </c>
      <c r="F607" s="22" t="s">
        <v>8</v>
      </c>
      <c r="G607" s="22" t="s">
        <v>742</v>
      </c>
      <c r="H607" s="235" t="s">
        <v>1052</v>
      </c>
      <c r="I607" s="287" t="str">
        <f t="shared" si="12"/>
        <v>Golf Sportsvan 1.6 TDI BMT (1598 cm³, 110 PS) 2014-2016</v>
      </c>
      <c r="J607" s="233" t="s">
        <v>148</v>
      </c>
      <c r="K607" s="24" t="s">
        <v>623</v>
      </c>
      <c r="L607" s="247" t="s">
        <v>88</v>
      </c>
      <c r="M607" s="248">
        <v>5</v>
      </c>
      <c r="N607" s="258" t="s">
        <v>631</v>
      </c>
      <c r="O607" s="257">
        <v>1598</v>
      </c>
      <c r="P607" s="257">
        <v>81</v>
      </c>
      <c r="Q607" s="257">
        <v>110</v>
      </c>
      <c r="R607" s="257">
        <v>250</v>
      </c>
      <c r="S607" s="257"/>
      <c r="T607" s="267" t="s">
        <v>136</v>
      </c>
      <c r="U607" s="18"/>
    </row>
    <row r="608" spans="2:21" ht="12.75">
      <c r="B608" s="19"/>
      <c r="C608" s="20"/>
      <c r="D608" s="21" t="s">
        <v>103</v>
      </c>
      <c r="E608" s="22" t="s">
        <v>28</v>
      </c>
      <c r="F608" s="22" t="s">
        <v>8</v>
      </c>
      <c r="G608" s="22" t="s">
        <v>742</v>
      </c>
      <c r="H608" s="235" t="s">
        <v>1039</v>
      </c>
      <c r="I608" s="287" t="str">
        <f t="shared" si="12"/>
        <v>Golf Sportsvan 1.6 TDI BlueMotion (1598 cm³, 110 PS) 2014-2016</v>
      </c>
      <c r="J608" s="233" t="s">
        <v>148</v>
      </c>
      <c r="K608" s="24" t="s">
        <v>623</v>
      </c>
      <c r="L608" s="247" t="s">
        <v>88</v>
      </c>
      <c r="M608" s="248">
        <v>5</v>
      </c>
      <c r="N608" s="258" t="s">
        <v>631</v>
      </c>
      <c r="O608" s="257">
        <v>1598</v>
      </c>
      <c r="P608" s="257">
        <v>81</v>
      </c>
      <c r="Q608" s="257">
        <v>110</v>
      </c>
      <c r="R608" s="257">
        <v>250</v>
      </c>
      <c r="S608" s="257"/>
      <c r="T608" s="267" t="s">
        <v>136</v>
      </c>
      <c r="U608" s="18"/>
    </row>
    <row r="609" spans="2:21" ht="12.75">
      <c r="B609" s="19"/>
      <c r="C609" s="20"/>
      <c r="D609" s="21" t="s">
        <v>103</v>
      </c>
      <c r="E609" s="22" t="s">
        <v>28</v>
      </c>
      <c r="F609" s="22" t="s">
        <v>8</v>
      </c>
      <c r="G609" s="22" t="s">
        <v>742</v>
      </c>
      <c r="H609" s="235" t="s">
        <v>1052</v>
      </c>
      <c r="I609" s="287" t="str">
        <f t="shared" si="12"/>
        <v>Golf Sportsvan 1.6 TDI BMT (1598 cm³, 115 PS) 2016-____</v>
      </c>
      <c r="J609" s="233" t="s">
        <v>655</v>
      </c>
      <c r="K609" s="24" t="s">
        <v>623</v>
      </c>
      <c r="L609" s="247" t="s">
        <v>88</v>
      </c>
      <c r="M609" s="248">
        <v>5</v>
      </c>
      <c r="N609" s="258" t="s">
        <v>631</v>
      </c>
      <c r="O609" s="257">
        <v>1598</v>
      </c>
      <c r="P609" s="257">
        <v>85</v>
      </c>
      <c r="Q609" s="257">
        <v>115</v>
      </c>
      <c r="R609" s="257">
        <v>250</v>
      </c>
      <c r="S609" s="257"/>
      <c r="T609" s="267" t="s">
        <v>136</v>
      </c>
      <c r="U609" s="18"/>
    </row>
    <row r="610" spans="2:21" ht="12.75">
      <c r="B610" s="19"/>
      <c r="C610" s="20"/>
      <c r="D610" s="21" t="s">
        <v>103</v>
      </c>
      <c r="E610" s="22" t="s">
        <v>28</v>
      </c>
      <c r="F610" s="22" t="s">
        <v>8</v>
      </c>
      <c r="G610" s="22" t="s">
        <v>742</v>
      </c>
      <c r="H610" s="235" t="s">
        <v>1053</v>
      </c>
      <c r="I610" s="287" t="str">
        <f t="shared" si="12"/>
        <v>Golf Sportsvan 2.0 TDI BMT (1968 cm³, 150 PS) 2014-____</v>
      </c>
      <c r="J610" s="233" t="s">
        <v>875</v>
      </c>
      <c r="K610" s="24" t="s">
        <v>623</v>
      </c>
      <c r="L610" s="247" t="s">
        <v>88</v>
      </c>
      <c r="M610" s="248">
        <v>5</v>
      </c>
      <c r="N610" s="258" t="s">
        <v>631</v>
      </c>
      <c r="O610" s="257">
        <v>1968</v>
      </c>
      <c r="P610" s="257">
        <v>110</v>
      </c>
      <c r="Q610" s="257">
        <v>150</v>
      </c>
      <c r="R610" s="257">
        <v>320</v>
      </c>
      <c r="S610" s="257"/>
      <c r="T610" s="267" t="s">
        <v>136</v>
      </c>
      <c r="U610" s="18"/>
    </row>
    <row r="611" spans="2:21" ht="12.75">
      <c r="B611" s="19"/>
      <c r="C611" s="20"/>
      <c r="D611" s="39" t="s">
        <v>103</v>
      </c>
      <c r="E611" s="40" t="s">
        <v>28</v>
      </c>
      <c r="F611" s="40" t="s">
        <v>8</v>
      </c>
      <c r="G611" s="40" t="s">
        <v>743</v>
      </c>
      <c r="H611" s="242" t="s">
        <v>1054</v>
      </c>
      <c r="I611" s="289" t="str">
        <f t="shared" si="12"/>
        <v>Golf Variant 1.2 TSI BMT (1197 cm³, 85 PS) 2013-2017</v>
      </c>
      <c r="J611" s="241" t="s">
        <v>25</v>
      </c>
      <c r="K611" s="41" t="s">
        <v>623</v>
      </c>
      <c r="L611" s="252" t="s">
        <v>757</v>
      </c>
      <c r="M611" s="253">
        <v>5</v>
      </c>
      <c r="N611" s="261" t="s">
        <v>631</v>
      </c>
      <c r="O611" s="262">
        <v>1197</v>
      </c>
      <c r="P611" s="262">
        <v>63</v>
      </c>
      <c r="Q611" s="262">
        <v>85</v>
      </c>
      <c r="R611" s="262">
        <v>160</v>
      </c>
      <c r="S611" s="262"/>
      <c r="T611" s="266" t="s">
        <v>385</v>
      </c>
      <c r="U611" s="18"/>
    </row>
    <row r="612" spans="2:21" ht="12.75">
      <c r="B612" s="19"/>
      <c r="C612" s="20"/>
      <c r="D612" s="21" t="s">
        <v>103</v>
      </c>
      <c r="E612" s="22" t="s">
        <v>28</v>
      </c>
      <c r="F612" s="22" t="s">
        <v>8</v>
      </c>
      <c r="G612" s="22" t="s">
        <v>743</v>
      </c>
      <c r="H612" s="235" t="s">
        <v>1054</v>
      </c>
      <c r="I612" s="287" t="str">
        <f t="shared" si="12"/>
        <v>Golf Variant 1.2 TSI BMT (1197 cm³, 105 PS) 2013-2014</v>
      </c>
      <c r="J612" s="233" t="s">
        <v>892</v>
      </c>
      <c r="K612" s="24" t="s">
        <v>623</v>
      </c>
      <c r="L612" s="247" t="s">
        <v>757</v>
      </c>
      <c r="M612" s="248">
        <v>5</v>
      </c>
      <c r="N612" s="258" t="s">
        <v>631</v>
      </c>
      <c r="O612" s="257">
        <v>1197</v>
      </c>
      <c r="P612" s="257">
        <v>77</v>
      </c>
      <c r="Q612" s="257">
        <v>105</v>
      </c>
      <c r="R612" s="257">
        <v>175</v>
      </c>
      <c r="S612" s="257"/>
      <c r="T612" s="267" t="s">
        <v>385</v>
      </c>
      <c r="U612" s="18"/>
    </row>
    <row r="613" spans="2:21" ht="12.75">
      <c r="B613" s="19"/>
      <c r="C613" s="20"/>
      <c r="D613" s="21" t="s">
        <v>103</v>
      </c>
      <c r="E613" s="22" t="s">
        <v>28</v>
      </c>
      <c r="F613" s="22" t="s">
        <v>8</v>
      </c>
      <c r="G613" s="22" t="s">
        <v>743</v>
      </c>
      <c r="H613" s="235" t="s">
        <v>1054</v>
      </c>
      <c r="I613" s="287" t="str">
        <f t="shared" si="12"/>
        <v>Golf Variant 1.2 TSI BMT (1197 cm³, 110 PS) 2014-2017</v>
      </c>
      <c r="J613" s="233" t="s">
        <v>24</v>
      </c>
      <c r="K613" s="24" t="s">
        <v>623</v>
      </c>
      <c r="L613" s="247" t="s">
        <v>757</v>
      </c>
      <c r="M613" s="248">
        <v>5</v>
      </c>
      <c r="N613" s="258" t="s">
        <v>631</v>
      </c>
      <c r="O613" s="257">
        <v>1197</v>
      </c>
      <c r="P613" s="257">
        <v>81</v>
      </c>
      <c r="Q613" s="257">
        <v>110</v>
      </c>
      <c r="R613" s="257">
        <v>175</v>
      </c>
      <c r="S613" s="257"/>
      <c r="T613" s="267" t="s">
        <v>385</v>
      </c>
      <c r="U613" s="18"/>
    </row>
    <row r="614" spans="2:21" ht="12.75">
      <c r="B614" s="19"/>
      <c r="C614" s="20"/>
      <c r="D614" s="21" t="s">
        <v>103</v>
      </c>
      <c r="E614" s="22" t="s">
        <v>28</v>
      </c>
      <c r="F614" s="22" t="s">
        <v>8</v>
      </c>
      <c r="G614" s="22" t="s">
        <v>743</v>
      </c>
      <c r="H614" s="235" t="s">
        <v>1055</v>
      </c>
      <c r="I614" s="287" t="str">
        <f t="shared" si="12"/>
        <v>Golf Variant 1.0 TSI BlueMotion (999 cm³, 115 PS) 2015-2017</v>
      </c>
      <c r="J614" s="233" t="s">
        <v>1042</v>
      </c>
      <c r="K614" s="24" t="s">
        <v>623</v>
      </c>
      <c r="L614" s="247" t="s">
        <v>757</v>
      </c>
      <c r="M614" s="248">
        <v>5</v>
      </c>
      <c r="N614" s="258" t="s">
        <v>891</v>
      </c>
      <c r="O614" s="257">
        <v>999</v>
      </c>
      <c r="P614" s="257">
        <v>85</v>
      </c>
      <c r="Q614" s="257">
        <v>115</v>
      </c>
      <c r="R614" s="257">
        <v>200</v>
      </c>
      <c r="S614" s="257"/>
      <c r="T614" s="267" t="s">
        <v>385</v>
      </c>
      <c r="U614" s="18"/>
    </row>
    <row r="615" spans="2:21" ht="12.75">
      <c r="B615" s="19"/>
      <c r="C615" s="20"/>
      <c r="D615" s="21" t="s">
        <v>103</v>
      </c>
      <c r="E615" s="22" t="s">
        <v>28</v>
      </c>
      <c r="F615" s="22" t="s">
        <v>8</v>
      </c>
      <c r="G615" s="22" t="s">
        <v>743</v>
      </c>
      <c r="H615" s="235" t="s">
        <v>1040</v>
      </c>
      <c r="I615" s="287" t="str">
        <f t="shared" si="12"/>
        <v>Golf Variant 1.0 TSI BMT (999 cm³, 110 PS) 2017-____</v>
      </c>
      <c r="J615" s="236" t="s">
        <v>3</v>
      </c>
      <c r="K615" s="24" t="s">
        <v>623</v>
      </c>
      <c r="L615" s="247" t="s">
        <v>757</v>
      </c>
      <c r="M615" s="248">
        <v>5</v>
      </c>
      <c r="N615" s="258" t="s">
        <v>891</v>
      </c>
      <c r="O615" s="257">
        <v>999</v>
      </c>
      <c r="P615" s="257">
        <v>81</v>
      </c>
      <c r="Q615" s="257">
        <v>110</v>
      </c>
      <c r="R615" s="257">
        <v>200</v>
      </c>
      <c r="S615" s="257"/>
      <c r="T615" s="267" t="s">
        <v>385</v>
      </c>
      <c r="U615" s="18"/>
    </row>
    <row r="616" spans="2:21" ht="12.75">
      <c r="B616" s="19"/>
      <c r="C616" s="20"/>
      <c r="D616" s="21" t="s">
        <v>103</v>
      </c>
      <c r="E616" s="22" t="s">
        <v>28</v>
      </c>
      <c r="F616" s="22" t="s">
        <v>8</v>
      </c>
      <c r="G616" s="22" t="s">
        <v>743</v>
      </c>
      <c r="H616" s="235" t="s">
        <v>1056</v>
      </c>
      <c r="I616" s="287" t="str">
        <f t="shared" si="12"/>
        <v>Golf Variant 1.4 TSI BMT (1395 cm³, 122 PS) 2013-2017</v>
      </c>
      <c r="J616" s="233" t="s">
        <v>25</v>
      </c>
      <c r="K616" s="24" t="s">
        <v>623</v>
      </c>
      <c r="L616" s="247" t="s">
        <v>757</v>
      </c>
      <c r="M616" s="248">
        <v>5</v>
      </c>
      <c r="N616" s="258" t="s">
        <v>631</v>
      </c>
      <c r="O616" s="257">
        <v>1395</v>
      </c>
      <c r="P616" s="257">
        <v>90</v>
      </c>
      <c r="Q616" s="257">
        <v>122</v>
      </c>
      <c r="R616" s="257">
        <v>200</v>
      </c>
      <c r="S616" s="257"/>
      <c r="T616" s="267" t="s">
        <v>385</v>
      </c>
      <c r="U616" s="18"/>
    </row>
    <row r="617" spans="2:21" ht="12.75">
      <c r="B617" s="19"/>
      <c r="C617" s="20"/>
      <c r="D617" s="21" t="s">
        <v>103</v>
      </c>
      <c r="E617" s="22" t="s">
        <v>28</v>
      </c>
      <c r="F617" s="22" t="s">
        <v>8</v>
      </c>
      <c r="G617" s="22" t="s">
        <v>743</v>
      </c>
      <c r="H617" s="235" t="s">
        <v>1056</v>
      </c>
      <c r="I617" s="287" t="str">
        <f t="shared" si="12"/>
        <v>Golf Variant 1.4 TSI BMT (1395 cm³, 125 PS) 2014-2017</v>
      </c>
      <c r="J617" s="233" t="s">
        <v>24</v>
      </c>
      <c r="K617" s="24" t="s">
        <v>623</v>
      </c>
      <c r="L617" s="247" t="s">
        <v>757</v>
      </c>
      <c r="M617" s="248">
        <v>5</v>
      </c>
      <c r="N617" s="258" t="s">
        <v>631</v>
      </c>
      <c r="O617" s="257">
        <v>1395</v>
      </c>
      <c r="P617" s="257">
        <v>92</v>
      </c>
      <c r="Q617" s="257">
        <v>125</v>
      </c>
      <c r="R617" s="257">
        <v>200</v>
      </c>
      <c r="S617" s="257"/>
      <c r="T617" s="267" t="s">
        <v>385</v>
      </c>
      <c r="U617" s="18"/>
    </row>
    <row r="618" spans="2:21" ht="12.75">
      <c r="B618" s="19"/>
      <c r="C618" s="20"/>
      <c r="D618" s="21" t="s">
        <v>103</v>
      </c>
      <c r="E618" s="22" t="s">
        <v>28</v>
      </c>
      <c r="F618" s="22" t="s">
        <v>8</v>
      </c>
      <c r="G618" s="22" t="s">
        <v>743</v>
      </c>
      <c r="H618" s="235" t="s">
        <v>1056</v>
      </c>
      <c r="I618" s="287" t="str">
        <f t="shared" si="12"/>
        <v>Golf Variant 1.4 TSI BMT (1395 cm³, 125 PS) 2017-____</v>
      </c>
      <c r="J618" s="236" t="s">
        <v>3</v>
      </c>
      <c r="K618" s="24" t="s">
        <v>623</v>
      </c>
      <c r="L618" s="247" t="s">
        <v>757</v>
      </c>
      <c r="M618" s="248">
        <v>5</v>
      </c>
      <c r="N618" s="258" t="s">
        <v>631</v>
      </c>
      <c r="O618" s="257">
        <v>1395</v>
      </c>
      <c r="P618" s="257">
        <v>92</v>
      </c>
      <c r="Q618" s="257">
        <v>125</v>
      </c>
      <c r="R618" s="257">
        <v>200</v>
      </c>
      <c r="S618" s="257"/>
      <c r="T618" s="267" t="s">
        <v>385</v>
      </c>
      <c r="U618" s="18"/>
    </row>
    <row r="619" spans="2:21" ht="12.75">
      <c r="B619" s="19"/>
      <c r="C619" s="20"/>
      <c r="D619" s="21" t="s">
        <v>103</v>
      </c>
      <c r="E619" s="22" t="s">
        <v>28</v>
      </c>
      <c r="F619" s="22" t="s">
        <v>8</v>
      </c>
      <c r="G619" s="22" t="s">
        <v>743</v>
      </c>
      <c r="H619" s="235" t="s">
        <v>1056</v>
      </c>
      <c r="I619" s="287" t="str">
        <f t="shared" si="12"/>
        <v>Golf Variant 1.4 TSI BMT (1395 cm³, 140 PS) 2013-2014</v>
      </c>
      <c r="J619" s="233" t="s">
        <v>892</v>
      </c>
      <c r="K619" s="24" t="s">
        <v>623</v>
      </c>
      <c r="L619" s="247" t="s">
        <v>757</v>
      </c>
      <c r="M619" s="248">
        <v>5</v>
      </c>
      <c r="N619" s="258" t="s">
        <v>631</v>
      </c>
      <c r="O619" s="257">
        <v>1395</v>
      </c>
      <c r="P619" s="257">
        <v>103</v>
      </c>
      <c r="Q619" s="257">
        <v>140</v>
      </c>
      <c r="R619" s="257">
        <v>250</v>
      </c>
      <c r="S619" s="257"/>
      <c r="T619" s="267" t="s">
        <v>385</v>
      </c>
      <c r="U619" s="18"/>
    </row>
    <row r="620" spans="2:21" ht="12.75">
      <c r="B620" s="19"/>
      <c r="C620" s="20"/>
      <c r="D620" s="21" t="s">
        <v>103</v>
      </c>
      <c r="E620" s="22" t="s">
        <v>28</v>
      </c>
      <c r="F620" s="22" t="s">
        <v>8</v>
      </c>
      <c r="G620" s="22" t="s">
        <v>743</v>
      </c>
      <c r="H620" s="235" t="s">
        <v>1056</v>
      </c>
      <c r="I620" s="287" t="str">
        <f t="shared" si="12"/>
        <v>Golf Variant 1.4 TSI BMT (1395 cm³, 150 PS) 2014-2017</v>
      </c>
      <c r="J620" s="233" t="s">
        <v>24</v>
      </c>
      <c r="K620" s="24" t="s">
        <v>623</v>
      </c>
      <c r="L620" s="247" t="s">
        <v>757</v>
      </c>
      <c r="M620" s="248">
        <v>5</v>
      </c>
      <c r="N620" s="258" t="s">
        <v>631</v>
      </c>
      <c r="O620" s="257">
        <v>1395</v>
      </c>
      <c r="P620" s="257">
        <v>110</v>
      </c>
      <c r="Q620" s="257">
        <v>150</v>
      </c>
      <c r="R620" s="257">
        <v>250</v>
      </c>
      <c r="S620" s="257"/>
      <c r="T620" s="267" t="s">
        <v>385</v>
      </c>
      <c r="U620" s="18"/>
    </row>
    <row r="621" spans="2:21" ht="12.75">
      <c r="B621" s="19"/>
      <c r="C621" s="20"/>
      <c r="D621" s="21" t="s">
        <v>103</v>
      </c>
      <c r="E621" s="22" t="s">
        <v>28</v>
      </c>
      <c r="F621" s="22" t="s">
        <v>8</v>
      </c>
      <c r="G621" s="22" t="s">
        <v>743</v>
      </c>
      <c r="H621" s="235" t="s">
        <v>1056</v>
      </c>
      <c r="I621" s="287" t="str">
        <f t="shared" si="12"/>
        <v>Golf Variant 1.4 TSI BMT (1395 cm³, 150 PS) 2017-____</v>
      </c>
      <c r="J621" s="236" t="s">
        <v>3</v>
      </c>
      <c r="K621" s="24" t="s">
        <v>623</v>
      </c>
      <c r="L621" s="247" t="s">
        <v>757</v>
      </c>
      <c r="M621" s="248">
        <v>5</v>
      </c>
      <c r="N621" s="258" t="s">
        <v>631</v>
      </c>
      <c r="O621" s="257">
        <v>1395</v>
      </c>
      <c r="P621" s="257">
        <v>110</v>
      </c>
      <c r="Q621" s="257">
        <v>150</v>
      </c>
      <c r="R621" s="257">
        <v>250</v>
      </c>
      <c r="S621" s="257"/>
      <c r="T621" s="267" t="s">
        <v>385</v>
      </c>
      <c r="U621" s="18"/>
    </row>
    <row r="622" spans="2:21" ht="12.75">
      <c r="B622" s="19"/>
      <c r="C622" s="20"/>
      <c r="D622" s="21" t="s">
        <v>103</v>
      </c>
      <c r="E622" s="22" t="s">
        <v>28</v>
      </c>
      <c r="F622" s="22" t="s">
        <v>8</v>
      </c>
      <c r="G622" s="22" t="s">
        <v>743</v>
      </c>
      <c r="H622" s="235" t="s">
        <v>1057</v>
      </c>
      <c r="I622" s="287" t="str">
        <f t="shared" si="12"/>
        <v>Golf Variant 1.6 TDI BMT (1598 cm³, 105 PS) 2013-2014</v>
      </c>
      <c r="J622" s="233" t="s">
        <v>892</v>
      </c>
      <c r="K622" s="24" t="s">
        <v>623</v>
      </c>
      <c r="L622" s="247" t="s">
        <v>757</v>
      </c>
      <c r="M622" s="248">
        <v>5</v>
      </c>
      <c r="N622" s="258" t="s">
        <v>631</v>
      </c>
      <c r="O622" s="257">
        <v>1598</v>
      </c>
      <c r="P622" s="257">
        <v>77</v>
      </c>
      <c r="Q622" s="257">
        <v>105</v>
      </c>
      <c r="R622" s="257">
        <v>250</v>
      </c>
      <c r="S622" s="257"/>
      <c r="T622" s="267" t="s">
        <v>136</v>
      </c>
      <c r="U622" s="18"/>
    </row>
    <row r="623" spans="2:21" ht="12.75">
      <c r="B623" s="19"/>
      <c r="C623" s="20"/>
      <c r="D623" s="21" t="s">
        <v>103</v>
      </c>
      <c r="E623" s="22" t="s">
        <v>28</v>
      </c>
      <c r="F623" s="22" t="s">
        <v>8</v>
      </c>
      <c r="G623" s="22" t="s">
        <v>743</v>
      </c>
      <c r="H623" s="235" t="s">
        <v>1058</v>
      </c>
      <c r="I623" s="287" t="str">
        <f t="shared" si="12"/>
        <v>Golf Variant 1.6 TDI BMT 4MOTION (1598 cm³, 105 PS) 2013-2014</v>
      </c>
      <c r="J623" s="233" t="s">
        <v>892</v>
      </c>
      <c r="K623" s="24" t="s">
        <v>623</v>
      </c>
      <c r="L623" s="247" t="s">
        <v>757</v>
      </c>
      <c r="M623" s="248">
        <v>5</v>
      </c>
      <c r="N623" s="258" t="s">
        <v>631</v>
      </c>
      <c r="O623" s="257">
        <v>1598</v>
      </c>
      <c r="P623" s="257">
        <v>77</v>
      </c>
      <c r="Q623" s="257">
        <v>105</v>
      </c>
      <c r="R623" s="257">
        <v>250</v>
      </c>
      <c r="S623" s="257"/>
      <c r="T623" s="267" t="s">
        <v>136</v>
      </c>
      <c r="U623" s="18"/>
    </row>
    <row r="624" spans="2:21" ht="12.75">
      <c r="B624" s="19"/>
      <c r="C624" s="20"/>
      <c r="D624" s="21" t="s">
        <v>103</v>
      </c>
      <c r="E624" s="22" t="s">
        <v>28</v>
      </c>
      <c r="F624" s="22" t="s">
        <v>8</v>
      </c>
      <c r="G624" s="22" t="s">
        <v>743</v>
      </c>
      <c r="H624" s="235" t="s">
        <v>1057</v>
      </c>
      <c r="I624" s="287" t="str">
        <f t="shared" si="12"/>
        <v>Golf Variant 1.6 TDI BMT (1598 cm³, 110 PS) 2014-2017</v>
      </c>
      <c r="J624" s="233" t="s">
        <v>24</v>
      </c>
      <c r="K624" s="24" t="s">
        <v>623</v>
      </c>
      <c r="L624" s="247" t="s">
        <v>757</v>
      </c>
      <c r="M624" s="248">
        <v>5</v>
      </c>
      <c r="N624" s="258" t="s">
        <v>631</v>
      </c>
      <c r="O624" s="257">
        <v>1598</v>
      </c>
      <c r="P624" s="257">
        <v>81</v>
      </c>
      <c r="Q624" s="257">
        <v>110</v>
      </c>
      <c r="R624" s="257">
        <v>250</v>
      </c>
      <c r="S624" s="257"/>
      <c r="T624" s="267" t="s">
        <v>136</v>
      </c>
      <c r="U624" s="18"/>
    </row>
    <row r="625" spans="2:21" ht="12.75">
      <c r="B625" s="19"/>
      <c r="C625" s="20"/>
      <c r="D625" s="21" t="s">
        <v>103</v>
      </c>
      <c r="E625" s="22" t="s">
        <v>28</v>
      </c>
      <c r="F625" s="22" t="s">
        <v>8</v>
      </c>
      <c r="G625" s="22" t="s">
        <v>743</v>
      </c>
      <c r="H625" s="235" t="s">
        <v>1058</v>
      </c>
      <c r="I625" s="287" t="str">
        <f t="shared" si="12"/>
        <v>Golf Variant 1.6 TDI BMT 4MOTION (1598 cm³, 110 PS) 2014-2017</v>
      </c>
      <c r="J625" s="233" t="s">
        <v>24</v>
      </c>
      <c r="K625" s="24" t="s">
        <v>623</v>
      </c>
      <c r="L625" s="247" t="s">
        <v>757</v>
      </c>
      <c r="M625" s="248">
        <v>5</v>
      </c>
      <c r="N625" s="258" t="s">
        <v>631</v>
      </c>
      <c r="O625" s="257">
        <v>1598</v>
      </c>
      <c r="P625" s="257">
        <v>81</v>
      </c>
      <c r="Q625" s="257">
        <v>110</v>
      </c>
      <c r="R625" s="257">
        <v>250</v>
      </c>
      <c r="S625" s="257"/>
      <c r="T625" s="267" t="s">
        <v>136</v>
      </c>
      <c r="U625" s="18"/>
    </row>
    <row r="626" spans="2:21" ht="12.75">
      <c r="B626" s="19"/>
      <c r="C626" s="20"/>
      <c r="D626" s="21" t="s">
        <v>103</v>
      </c>
      <c r="E626" s="22" t="s">
        <v>28</v>
      </c>
      <c r="F626" s="22" t="s">
        <v>8</v>
      </c>
      <c r="G626" s="22" t="s">
        <v>743</v>
      </c>
      <c r="H626" s="235" t="s">
        <v>1057</v>
      </c>
      <c r="I626" s="287" t="str">
        <f t="shared" si="12"/>
        <v>Golf Variant 1.6 TDI BMT (1598 cm³, 115 PS) 2017-____</v>
      </c>
      <c r="J626" s="236" t="s">
        <v>3</v>
      </c>
      <c r="K626" s="24" t="s">
        <v>623</v>
      </c>
      <c r="L626" s="247" t="s">
        <v>757</v>
      </c>
      <c r="M626" s="248">
        <v>5</v>
      </c>
      <c r="N626" s="258" t="s">
        <v>631</v>
      </c>
      <c r="O626" s="257">
        <v>1598</v>
      </c>
      <c r="P626" s="257">
        <v>85</v>
      </c>
      <c r="Q626" s="257">
        <v>115</v>
      </c>
      <c r="R626" s="257">
        <v>250</v>
      </c>
      <c r="S626" s="257"/>
      <c r="T626" s="267" t="s">
        <v>136</v>
      </c>
      <c r="U626" s="18"/>
    </row>
    <row r="627" spans="2:21" ht="12.75">
      <c r="B627" s="19"/>
      <c r="C627" s="20"/>
      <c r="D627" s="21" t="s">
        <v>103</v>
      </c>
      <c r="E627" s="22" t="s">
        <v>28</v>
      </c>
      <c r="F627" s="22" t="s">
        <v>8</v>
      </c>
      <c r="G627" s="22" t="s">
        <v>743</v>
      </c>
      <c r="H627" s="235" t="s">
        <v>1059</v>
      </c>
      <c r="I627" s="287" t="str">
        <f t="shared" si="12"/>
        <v>Golf Variant 1.6 BlueTDI (1598 cm³, 110 PS) 2013-2017</v>
      </c>
      <c r="J627" s="233" t="s">
        <v>25</v>
      </c>
      <c r="K627" s="24" t="s">
        <v>623</v>
      </c>
      <c r="L627" s="247" t="s">
        <v>757</v>
      </c>
      <c r="M627" s="248">
        <v>5</v>
      </c>
      <c r="N627" s="258" t="s">
        <v>631</v>
      </c>
      <c r="O627" s="257">
        <v>1598</v>
      </c>
      <c r="P627" s="257">
        <v>81</v>
      </c>
      <c r="Q627" s="257">
        <v>110</v>
      </c>
      <c r="R627" s="257">
        <v>250</v>
      </c>
      <c r="S627" s="257"/>
      <c r="T627" s="267" t="s">
        <v>136</v>
      </c>
      <c r="U627" s="18"/>
    </row>
    <row r="628" spans="2:21" ht="12.75">
      <c r="B628" s="19"/>
      <c r="C628" s="20"/>
      <c r="D628" s="21" t="s">
        <v>103</v>
      </c>
      <c r="E628" s="22" t="s">
        <v>28</v>
      </c>
      <c r="F628" s="22" t="s">
        <v>8</v>
      </c>
      <c r="G628" s="22" t="s">
        <v>743</v>
      </c>
      <c r="H628" s="235" t="s">
        <v>1060</v>
      </c>
      <c r="I628" s="287" t="str">
        <f t="shared" si="12"/>
        <v>Golf Variant 1.6 TDI BlueMotion (1598 cm³, 110 PS) 2013-2017</v>
      </c>
      <c r="J628" s="233" t="s">
        <v>25</v>
      </c>
      <c r="K628" s="24" t="s">
        <v>623</v>
      </c>
      <c r="L628" s="247" t="s">
        <v>757</v>
      </c>
      <c r="M628" s="248">
        <v>5</v>
      </c>
      <c r="N628" s="258" t="s">
        <v>631</v>
      </c>
      <c r="O628" s="257">
        <v>1598</v>
      </c>
      <c r="P628" s="257">
        <v>81</v>
      </c>
      <c r="Q628" s="257">
        <v>110</v>
      </c>
      <c r="R628" s="257">
        <v>250</v>
      </c>
      <c r="S628" s="257"/>
      <c r="T628" s="267" t="s">
        <v>136</v>
      </c>
      <c r="U628" s="18"/>
    </row>
    <row r="629" spans="2:21" ht="12.75">
      <c r="B629" s="19"/>
      <c r="C629" s="20"/>
      <c r="D629" s="21" t="s">
        <v>103</v>
      </c>
      <c r="E629" s="22" t="s">
        <v>28</v>
      </c>
      <c r="F629" s="22" t="s">
        <v>8</v>
      </c>
      <c r="G629" s="22" t="s">
        <v>743</v>
      </c>
      <c r="H629" s="235" t="s">
        <v>1061</v>
      </c>
      <c r="I629" s="287" t="str">
        <f t="shared" si="12"/>
        <v>Golf Variant 2.0 TDI BMT (1968 cm³, 150 PS) 2013-2017</v>
      </c>
      <c r="J629" s="233" t="s">
        <v>25</v>
      </c>
      <c r="K629" s="24" t="s">
        <v>623</v>
      </c>
      <c r="L629" s="247" t="s">
        <v>757</v>
      </c>
      <c r="M629" s="248">
        <v>5</v>
      </c>
      <c r="N629" s="258" t="s">
        <v>631</v>
      </c>
      <c r="O629" s="257">
        <v>1968</v>
      </c>
      <c r="P629" s="257">
        <v>110</v>
      </c>
      <c r="Q629" s="257">
        <v>150</v>
      </c>
      <c r="R629" s="257">
        <v>320</v>
      </c>
      <c r="S629" s="257"/>
      <c r="T629" s="267" t="s">
        <v>136</v>
      </c>
      <c r="U629" s="18"/>
    </row>
    <row r="630" spans="2:21" ht="12.75">
      <c r="B630" s="19"/>
      <c r="C630" s="20"/>
      <c r="D630" s="21" t="s">
        <v>103</v>
      </c>
      <c r="E630" s="22" t="s">
        <v>28</v>
      </c>
      <c r="F630" s="22" t="s">
        <v>8</v>
      </c>
      <c r="G630" s="22" t="s">
        <v>743</v>
      </c>
      <c r="H630" s="235" t="s">
        <v>1062</v>
      </c>
      <c r="I630" s="287" t="str">
        <f t="shared" si="12"/>
        <v>Golf Variant 2.0 TDI BMT 4MOTION (1968 cm³, 150 PS) 2013-2017</v>
      </c>
      <c r="J630" s="233" t="s">
        <v>25</v>
      </c>
      <c r="K630" s="24" t="s">
        <v>623</v>
      </c>
      <c r="L630" s="247" t="s">
        <v>757</v>
      </c>
      <c r="M630" s="248">
        <v>5</v>
      </c>
      <c r="N630" s="258" t="s">
        <v>631</v>
      </c>
      <c r="O630" s="257">
        <v>1968</v>
      </c>
      <c r="P630" s="257">
        <v>110</v>
      </c>
      <c r="Q630" s="257">
        <v>150</v>
      </c>
      <c r="R630" s="257">
        <v>320</v>
      </c>
      <c r="S630" s="257"/>
      <c r="T630" s="267" t="s">
        <v>136</v>
      </c>
      <c r="U630" s="18"/>
    </row>
    <row r="631" spans="2:21" ht="12.75">
      <c r="B631" s="19"/>
      <c r="C631" s="20"/>
      <c r="D631" s="21" t="s">
        <v>103</v>
      </c>
      <c r="E631" s="22" t="s">
        <v>28</v>
      </c>
      <c r="F631" s="22" t="s">
        <v>8</v>
      </c>
      <c r="G631" s="22" t="s">
        <v>743</v>
      </c>
      <c r="H631" s="235" t="s">
        <v>1061</v>
      </c>
      <c r="I631" s="287" t="str">
        <f t="shared" si="12"/>
        <v>Golf Variant 2.0 TDI BMT (1968 cm³, 150 PS) 2017-____</v>
      </c>
      <c r="J631" s="236" t="s">
        <v>3</v>
      </c>
      <c r="K631" s="24" t="s">
        <v>623</v>
      </c>
      <c r="L631" s="247" t="s">
        <v>757</v>
      </c>
      <c r="M631" s="248">
        <v>5</v>
      </c>
      <c r="N631" s="258" t="s">
        <v>631</v>
      </c>
      <c r="O631" s="257">
        <v>1968</v>
      </c>
      <c r="P631" s="257">
        <v>110</v>
      </c>
      <c r="Q631" s="257">
        <v>150</v>
      </c>
      <c r="R631" s="257">
        <v>340</v>
      </c>
      <c r="S631" s="257"/>
      <c r="T631" s="267" t="s">
        <v>136</v>
      </c>
      <c r="U631" s="18"/>
    </row>
    <row r="632" spans="2:21" ht="12.75">
      <c r="B632" s="19"/>
      <c r="C632" s="20"/>
      <c r="D632" s="21" t="s">
        <v>103</v>
      </c>
      <c r="E632" s="22" t="s">
        <v>28</v>
      </c>
      <c r="F632" s="22" t="s">
        <v>8</v>
      </c>
      <c r="G632" s="22" t="s">
        <v>743</v>
      </c>
      <c r="H632" s="235" t="s">
        <v>1062</v>
      </c>
      <c r="I632" s="287" t="str">
        <f aca="true" t="shared" si="13" ref="I632:I646">H632&amp;" ("&amp;O632&amp;" cm³, "&amp;Q632&amp;" PS) "&amp;J632</f>
        <v>Golf Variant 2.0 TDI BMT 4MOTION (1968 cm³, 150 PS) 2017-____</v>
      </c>
      <c r="J632" s="236" t="s">
        <v>3</v>
      </c>
      <c r="K632" s="24" t="s">
        <v>623</v>
      </c>
      <c r="L632" s="247" t="s">
        <v>757</v>
      </c>
      <c r="M632" s="248">
        <v>5</v>
      </c>
      <c r="N632" s="258" t="s">
        <v>631</v>
      </c>
      <c r="O632" s="257">
        <v>1968</v>
      </c>
      <c r="P632" s="257">
        <v>110</v>
      </c>
      <c r="Q632" s="257">
        <v>150</v>
      </c>
      <c r="R632" s="257">
        <v>340</v>
      </c>
      <c r="S632" s="257"/>
      <c r="T632" s="267" t="s">
        <v>136</v>
      </c>
      <c r="U632" s="18"/>
    </row>
    <row r="633" spans="2:21" ht="12.75">
      <c r="B633" s="19"/>
      <c r="C633" s="20"/>
      <c r="D633" s="21" t="s">
        <v>103</v>
      </c>
      <c r="E633" s="22" t="s">
        <v>28</v>
      </c>
      <c r="F633" s="22" t="s">
        <v>8</v>
      </c>
      <c r="G633" s="22" t="s">
        <v>743</v>
      </c>
      <c r="H633" s="235" t="s">
        <v>1063</v>
      </c>
      <c r="I633" s="287" t="str">
        <f t="shared" si="13"/>
        <v>Golf Variant 1.4 TGI BlueMotion (Erdgasbetrieb) (1395 cm³, 110 PS) 2014-2017</v>
      </c>
      <c r="J633" s="233" t="s">
        <v>24</v>
      </c>
      <c r="K633" s="24" t="s">
        <v>623</v>
      </c>
      <c r="L633" s="247" t="s">
        <v>757</v>
      </c>
      <c r="M633" s="248">
        <v>5</v>
      </c>
      <c r="N633" s="258" t="s">
        <v>631</v>
      </c>
      <c r="O633" s="257">
        <v>1395</v>
      </c>
      <c r="P633" s="257">
        <v>81</v>
      </c>
      <c r="Q633" s="257">
        <v>110</v>
      </c>
      <c r="R633" s="257">
        <v>200</v>
      </c>
      <c r="S633" s="257"/>
      <c r="T633" s="267" t="s">
        <v>1043</v>
      </c>
      <c r="U633" s="18"/>
    </row>
    <row r="634" spans="2:21" ht="12.75">
      <c r="B634" s="19"/>
      <c r="C634" s="20"/>
      <c r="D634" s="21" t="s">
        <v>103</v>
      </c>
      <c r="E634" s="22" t="s">
        <v>28</v>
      </c>
      <c r="F634" s="22" t="s">
        <v>8</v>
      </c>
      <c r="G634" s="22" t="s">
        <v>743</v>
      </c>
      <c r="H634" s="235" t="s">
        <v>1064</v>
      </c>
      <c r="I634" s="287" t="str">
        <f t="shared" si="13"/>
        <v>Golf Variant 1.4 TGI BlueMotion (Benzinbetrieb) (1395 cm³, 110 PS) 2014-2017</v>
      </c>
      <c r="J634" s="233" t="s">
        <v>24</v>
      </c>
      <c r="K634" s="24" t="s">
        <v>623</v>
      </c>
      <c r="L634" s="247" t="s">
        <v>757</v>
      </c>
      <c r="M634" s="248">
        <v>5</v>
      </c>
      <c r="N634" s="258" t="s">
        <v>631</v>
      </c>
      <c r="O634" s="257">
        <v>1395</v>
      </c>
      <c r="P634" s="257">
        <v>81</v>
      </c>
      <c r="Q634" s="257">
        <v>110</v>
      </c>
      <c r="R634" s="257">
        <v>200</v>
      </c>
      <c r="S634" s="257"/>
      <c r="T634" s="267" t="s">
        <v>1043</v>
      </c>
      <c r="U634" s="18"/>
    </row>
    <row r="635" spans="2:21" ht="12.75">
      <c r="B635" s="19"/>
      <c r="C635" s="20"/>
      <c r="D635" s="21" t="s">
        <v>103</v>
      </c>
      <c r="E635" s="22" t="s">
        <v>28</v>
      </c>
      <c r="F635" s="22" t="s">
        <v>8</v>
      </c>
      <c r="G635" s="22" t="s">
        <v>743</v>
      </c>
      <c r="H635" s="235" t="s">
        <v>1041</v>
      </c>
      <c r="I635" s="287" t="str">
        <f t="shared" si="13"/>
        <v>Golf Variant 1.4 TGI BlueMotion (1395 cm³, 110 PS) 2017-____</v>
      </c>
      <c r="J635" s="236" t="s">
        <v>3</v>
      </c>
      <c r="K635" s="24" t="s">
        <v>623</v>
      </c>
      <c r="L635" s="247" t="s">
        <v>757</v>
      </c>
      <c r="M635" s="248">
        <v>5</v>
      </c>
      <c r="N635" s="258" t="s">
        <v>631</v>
      </c>
      <c r="O635" s="257">
        <v>1395</v>
      </c>
      <c r="P635" s="257">
        <v>81</v>
      </c>
      <c r="Q635" s="257">
        <v>110</v>
      </c>
      <c r="R635" s="257">
        <v>200</v>
      </c>
      <c r="S635" s="257"/>
      <c r="T635" s="267" t="s">
        <v>1043</v>
      </c>
      <c r="U635" s="18"/>
    </row>
    <row r="636" spans="2:21" ht="12.75">
      <c r="B636" s="19"/>
      <c r="C636" s="20"/>
      <c r="D636" s="21" t="s">
        <v>103</v>
      </c>
      <c r="E636" s="22" t="s">
        <v>28</v>
      </c>
      <c r="F636" s="22" t="s">
        <v>8</v>
      </c>
      <c r="G636" s="22" t="s">
        <v>743</v>
      </c>
      <c r="H636" s="235" t="s">
        <v>1041</v>
      </c>
      <c r="I636" s="287" t="str">
        <f t="shared" si="13"/>
        <v>Golf Variant 1.4 TGI BlueMotion (1395 cm³, 110 PS) 2017-____</v>
      </c>
      <c r="J636" s="236" t="s">
        <v>3</v>
      </c>
      <c r="K636" s="24" t="s">
        <v>623</v>
      </c>
      <c r="L636" s="247" t="s">
        <v>757</v>
      </c>
      <c r="M636" s="248">
        <v>5</v>
      </c>
      <c r="N636" s="258" t="s">
        <v>631</v>
      </c>
      <c r="O636" s="257">
        <v>1395</v>
      </c>
      <c r="P636" s="257">
        <v>81</v>
      </c>
      <c r="Q636" s="257">
        <v>110</v>
      </c>
      <c r="R636" s="257">
        <v>200</v>
      </c>
      <c r="S636" s="257"/>
      <c r="T636" s="267" t="s">
        <v>1043</v>
      </c>
      <c r="U636" s="18"/>
    </row>
    <row r="637" spans="2:21" ht="12.75">
      <c r="B637" s="19"/>
      <c r="C637" s="20"/>
      <c r="D637" s="21" t="s">
        <v>103</v>
      </c>
      <c r="E637" s="22" t="s">
        <v>28</v>
      </c>
      <c r="F637" s="22" t="s">
        <v>8</v>
      </c>
      <c r="G637" s="22" t="s">
        <v>743</v>
      </c>
      <c r="H637" s="235" t="s">
        <v>1065</v>
      </c>
      <c r="I637" s="287" t="str">
        <f t="shared" si="13"/>
        <v>Golf R Variant (1984 cm³, 300 PS) 2015-2017</v>
      </c>
      <c r="J637" s="233" t="s">
        <v>1042</v>
      </c>
      <c r="K637" s="24" t="s">
        <v>623</v>
      </c>
      <c r="L637" s="247" t="s">
        <v>757</v>
      </c>
      <c r="M637" s="248">
        <v>5</v>
      </c>
      <c r="N637" s="258" t="s">
        <v>631</v>
      </c>
      <c r="O637" s="257">
        <v>1984</v>
      </c>
      <c r="P637" s="257">
        <v>221</v>
      </c>
      <c r="Q637" s="257">
        <v>300</v>
      </c>
      <c r="R637" s="257">
        <v>380</v>
      </c>
      <c r="S637" s="257"/>
      <c r="T637" s="267" t="s">
        <v>385</v>
      </c>
      <c r="U637" s="18"/>
    </row>
    <row r="638" spans="2:21" ht="12.75">
      <c r="B638" s="19"/>
      <c r="C638" s="20"/>
      <c r="D638" s="21" t="s">
        <v>103</v>
      </c>
      <c r="E638" s="22" t="s">
        <v>28</v>
      </c>
      <c r="F638" s="22" t="s">
        <v>8</v>
      </c>
      <c r="G638" s="22" t="s">
        <v>743</v>
      </c>
      <c r="H638" s="235" t="s">
        <v>1065</v>
      </c>
      <c r="I638" s="287" t="str">
        <f t="shared" si="13"/>
        <v>Golf R Variant (1984 cm³, 310 PS) 2017-____</v>
      </c>
      <c r="J638" s="236" t="s">
        <v>3</v>
      </c>
      <c r="K638" s="24" t="s">
        <v>623</v>
      </c>
      <c r="L638" s="247" t="s">
        <v>757</v>
      </c>
      <c r="M638" s="248">
        <v>5</v>
      </c>
      <c r="N638" s="258" t="s">
        <v>631</v>
      </c>
      <c r="O638" s="257">
        <v>1984</v>
      </c>
      <c r="P638" s="257">
        <v>228</v>
      </c>
      <c r="Q638" s="257">
        <v>310</v>
      </c>
      <c r="R638" s="257">
        <v>400</v>
      </c>
      <c r="S638" s="257"/>
      <c r="T638" s="267" t="s">
        <v>385</v>
      </c>
      <c r="U638" s="18"/>
    </row>
    <row r="639" spans="2:21" ht="12.75">
      <c r="B639" s="19"/>
      <c r="C639" s="20"/>
      <c r="D639" s="21" t="s">
        <v>103</v>
      </c>
      <c r="E639" s="22" t="s">
        <v>28</v>
      </c>
      <c r="F639" s="22" t="s">
        <v>8</v>
      </c>
      <c r="G639" s="22" t="s">
        <v>743</v>
      </c>
      <c r="H639" s="235" t="s">
        <v>1066</v>
      </c>
      <c r="I639" s="287" t="str">
        <f t="shared" si="13"/>
        <v>Golf Variant GTD (1968 cm³, 184 PS) 2015-____</v>
      </c>
      <c r="J639" s="233" t="s">
        <v>753</v>
      </c>
      <c r="K639" s="24" t="s">
        <v>623</v>
      </c>
      <c r="L639" s="247" t="s">
        <v>757</v>
      </c>
      <c r="M639" s="248">
        <v>5</v>
      </c>
      <c r="N639" s="258" t="s">
        <v>631</v>
      </c>
      <c r="O639" s="257">
        <v>1968</v>
      </c>
      <c r="P639" s="257">
        <v>135</v>
      </c>
      <c r="Q639" s="257">
        <v>184</v>
      </c>
      <c r="R639" s="257">
        <v>380</v>
      </c>
      <c r="S639" s="257"/>
      <c r="T639" s="267" t="s">
        <v>136</v>
      </c>
      <c r="U639" s="18"/>
    </row>
    <row r="640" spans="2:21" ht="12.75">
      <c r="B640" s="19"/>
      <c r="C640" s="20"/>
      <c r="D640" s="39" t="s">
        <v>103</v>
      </c>
      <c r="E640" s="40" t="s">
        <v>28</v>
      </c>
      <c r="F640" s="40" t="s">
        <v>8</v>
      </c>
      <c r="G640" s="40" t="s">
        <v>744</v>
      </c>
      <c r="H640" s="242" t="s">
        <v>0</v>
      </c>
      <c r="I640" s="289" t="str">
        <f t="shared" si="13"/>
        <v>Golf Alltrack 1.8 TSI BMT 4MOTION (1798 cm³, 180 PS) 2015-2017</v>
      </c>
      <c r="J640" s="241" t="s">
        <v>1042</v>
      </c>
      <c r="K640" s="41" t="s">
        <v>623</v>
      </c>
      <c r="L640" s="252" t="s">
        <v>757</v>
      </c>
      <c r="M640" s="253">
        <v>5</v>
      </c>
      <c r="N640" s="261" t="s">
        <v>631</v>
      </c>
      <c r="O640" s="262">
        <v>1798</v>
      </c>
      <c r="P640" s="262">
        <v>132</v>
      </c>
      <c r="Q640" s="262">
        <v>180</v>
      </c>
      <c r="R640" s="262">
        <v>280</v>
      </c>
      <c r="S640" s="262"/>
      <c r="T640" s="266" t="s">
        <v>385</v>
      </c>
      <c r="U640" s="18"/>
    </row>
    <row r="641" spans="2:21" ht="12.75">
      <c r="B641" s="19"/>
      <c r="C641" s="20"/>
      <c r="D641" s="21" t="s">
        <v>103</v>
      </c>
      <c r="E641" s="22" t="s">
        <v>28</v>
      </c>
      <c r="F641" s="22" t="s">
        <v>8</v>
      </c>
      <c r="G641" s="22" t="s">
        <v>744</v>
      </c>
      <c r="H641" s="235" t="s">
        <v>0</v>
      </c>
      <c r="I641" s="287" t="str">
        <f t="shared" si="13"/>
        <v>Golf Alltrack 1.8 TSI BMT 4MOTION (1798 cm³, 180 PS) 2017-____</v>
      </c>
      <c r="J641" s="236" t="s">
        <v>3</v>
      </c>
      <c r="K641" s="24" t="s">
        <v>623</v>
      </c>
      <c r="L641" s="247" t="s">
        <v>757</v>
      </c>
      <c r="M641" s="248">
        <v>5</v>
      </c>
      <c r="N641" s="258" t="s">
        <v>631</v>
      </c>
      <c r="O641" s="257">
        <v>1798</v>
      </c>
      <c r="P641" s="257">
        <v>132</v>
      </c>
      <c r="Q641" s="257">
        <v>180</v>
      </c>
      <c r="R641" s="257">
        <v>280</v>
      </c>
      <c r="S641" s="257"/>
      <c r="T641" s="267" t="s">
        <v>385</v>
      </c>
      <c r="U641" s="18"/>
    </row>
    <row r="642" spans="2:21" ht="12.75">
      <c r="B642" s="19"/>
      <c r="C642" s="20"/>
      <c r="D642" s="21" t="s">
        <v>103</v>
      </c>
      <c r="E642" s="22" t="s">
        <v>28</v>
      </c>
      <c r="F642" s="22" t="s">
        <v>8</v>
      </c>
      <c r="G642" s="22" t="s">
        <v>744</v>
      </c>
      <c r="H642" s="235" t="s">
        <v>1</v>
      </c>
      <c r="I642" s="287" t="str">
        <f t="shared" si="13"/>
        <v>Golf Alltrack 1.6 TDI BMT 4MOTION (1598 cm³, 110 PS) 2014-2017</v>
      </c>
      <c r="J642" s="233" t="s">
        <v>24</v>
      </c>
      <c r="K642" s="24" t="s">
        <v>623</v>
      </c>
      <c r="L642" s="247" t="s">
        <v>757</v>
      </c>
      <c r="M642" s="248">
        <v>5</v>
      </c>
      <c r="N642" s="258" t="s">
        <v>631</v>
      </c>
      <c r="O642" s="257">
        <v>1598</v>
      </c>
      <c r="P642" s="257">
        <v>81</v>
      </c>
      <c r="Q642" s="257">
        <v>110</v>
      </c>
      <c r="R642" s="257">
        <v>250</v>
      </c>
      <c r="S642" s="257"/>
      <c r="T642" s="267" t="s">
        <v>136</v>
      </c>
      <c r="U642" s="18"/>
    </row>
    <row r="643" spans="2:21" ht="12.75">
      <c r="B643" s="19"/>
      <c r="C643" s="20"/>
      <c r="D643" s="21" t="s">
        <v>103</v>
      </c>
      <c r="E643" s="22" t="s">
        <v>28</v>
      </c>
      <c r="F643" s="22" t="s">
        <v>8</v>
      </c>
      <c r="G643" s="22" t="s">
        <v>744</v>
      </c>
      <c r="H643" s="235" t="s">
        <v>2</v>
      </c>
      <c r="I643" s="287" t="str">
        <f t="shared" si="13"/>
        <v>Golf Alltrack 2.0 TDI BMT 4MOTION (1968 cm³, 150 PS) 2014-2017</v>
      </c>
      <c r="J643" s="233" t="s">
        <v>24</v>
      </c>
      <c r="K643" s="24" t="s">
        <v>623</v>
      </c>
      <c r="L643" s="247" t="s">
        <v>757</v>
      </c>
      <c r="M643" s="248">
        <v>5</v>
      </c>
      <c r="N643" s="258" t="s">
        <v>631</v>
      </c>
      <c r="O643" s="257">
        <v>1968</v>
      </c>
      <c r="P643" s="257">
        <v>110</v>
      </c>
      <c r="Q643" s="257">
        <v>150</v>
      </c>
      <c r="R643" s="257">
        <v>340</v>
      </c>
      <c r="S643" s="257"/>
      <c r="T643" s="267" t="s">
        <v>136</v>
      </c>
      <c r="U643" s="18"/>
    </row>
    <row r="644" spans="2:21" ht="12.75">
      <c r="B644" s="19"/>
      <c r="C644" s="20"/>
      <c r="D644" s="21" t="s">
        <v>103</v>
      </c>
      <c r="E644" s="22" t="s">
        <v>28</v>
      </c>
      <c r="F644" s="22" t="s">
        <v>8</v>
      </c>
      <c r="G644" s="22" t="s">
        <v>744</v>
      </c>
      <c r="H644" s="235" t="s">
        <v>2</v>
      </c>
      <c r="I644" s="287" t="str">
        <f t="shared" si="13"/>
        <v>Golf Alltrack 2.0 TDI BMT 4MOTION (1968 cm³, 150 PS) 2017-____</v>
      </c>
      <c r="J644" s="236" t="s">
        <v>3</v>
      </c>
      <c r="K644" s="24" t="s">
        <v>623</v>
      </c>
      <c r="L644" s="247" t="s">
        <v>757</v>
      </c>
      <c r="M644" s="248">
        <v>5</v>
      </c>
      <c r="N644" s="258" t="s">
        <v>631</v>
      </c>
      <c r="O644" s="257">
        <v>1968</v>
      </c>
      <c r="P644" s="257">
        <v>110</v>
      </c>
      <c r="Q644" s="257">
        <v>150</v>
      </c>
      <c r="R644" s="257">
        <v>340</v>
      </c>
      <c r="S644" s="257"/>
      <c r="T644" s="267" t="s">
        <v>136</v>
      </c>
      <c r="U644" s="18"/>
    </row>
    <row r="645" spans="2:21" ht="12.75">
      <c r="B645" s="19"/>
      <c r="C645" s="20"/>
      <c r="D645" s="21" t="s">
        <v>103</v>
      </c>
      <c r="E645" s="22" t="s">
        <v>28</v>
      </c>
      <c r="F645" s="22" t="s">
        <v>8</v>
      </c>
      <c r="G645" s="22" t="s">
        <v>744</v>
      </c>
      <c r="H645" s="235" t="s">
        <v>2</v>
      </c>
      <c r="I645" s="287" t="str">
        <f t="shared" si="13"/>
        <v>Golf Alltrack 2.0 TDI BMT 4MOTION (1968 cm³, 184 PS) 2014-2017</v>
      </c>
      <c r="J645" s="233" t="s">
        <v>24</v>
      </c>
      <c r="K645" s="24" t="s">
        <v>623</v>
      </c>
      <c r="L645" s="247" t="s">
        <v>757</v>
      </c>
      <c r="M645" s="248">
        <v>5</v>
      </c>
      <c r="N645" s="258" t="s">
        <v>631</v>
      </c>
      <c r="O645" s="257">
        <v>1968</v>
      </c>
      <c r="P645" s="257">
        <v>135</v>
      </c>
      <c r="Q645" s="257">
        <v>184</v>
      </c>
      <c r="R645" s="257">
        <v>380</v>
      </c>
      <c r="S645" s="257"/>
      <c r="T645" s="267" t="s">
        <v>136</v>
      </c>
      <c r="U645" s="18"/>
    </row>
    <row r="646" spans="2:21" ht="13.5" thickBot="1">
      <c r="B646" s="19"/>
      <c r="C646" s="20"/>
      <c r="D646" s="21" t="s">
        <v>103</v>
      </c>
      <c r="E646" s="22" t="s">
        <v>28</v>
      </c>
      <c r="F646" s="22" t="s">
        <v>8</v>
      </c>
      <c r="G646" s="22" t="s">
        <v>744</v>
      </c>
      <c r="H646" s="235" t="s">
        <v>2</v>
      </c>
      <c r="I646" s="287" t="str">
        <f t="shared" si="13"/>
        <v>Golf Alltrack 2.0 TDI BMT 4MOTION (1968 cm³, 184 PS) 2017-____</v>
      </c>
      <c r="J646" s="236" t="s">
        <v>3</v>
      </c>
      <c r="K646" s="24" t="s">
        <v>623</v>
      </c>
      <c r="L646" s="247" t="s">
        <v>757</v>
      </c>
      <c r="M646" s="248">
        <v>5</v>
      </c>
      <c r="N646" s="258" t="s">
        <v>631</v>
      </c>
      <c r="O646" s="257">
        <v>1968</v>
      </c>
      <c r="P646" s="257">
        <v>135</v>
      </c>
      <c r="Q646" s="257">
        <v>184</v>
      </c>
      <c r="R646" s="257">
        <v>380</v>
      </c>
      <c r="S646" s="257"/>
      <c r="T646" s="267" t="s">
        <v>136</v>
      </c>
      <c r="U646" s="18"/>
    </row>
    <row r="647" spans="2:20" s="2" customFormat="1" ht="13.5" thickTop="1">
      <c r="B647" s="14"/>
      <c r="C647" s="14"/>
      <c r="D647" s="14"/>
      <c r="E647" s="14"/>
      <c r="F647" s="14"/>
      <c r="G647" s="14"/>
      <c r="H647" s="14"/>
      <c r="I647" s="14"/>
      <c r="J647" s="14"/>
      <c r="K647" s="14"/>
      <c r="L647" s="14"/>
      <c r="M647" s="14"/>
      <c r="N647" s="14"/>
      <c r="O647" s="14"/>
      <c r="P647" s="14"/>
      <c r="Q647" s="14"/>
      <c r="R647" s="14"/>
      <c r="S647" s="14"/>
      <c r="T647" s="14"/>
    </row>
    <row r="648" spans="1:20" s="3" customFormat="1" ht="18">
      <c r="A648" s="2"/>
      <c r="B648" s="8"/>
      <c r="C648" s="8"/>
      <c r="D648" s="12" t="s">
        <v>611</v>
      </c>
      <c r="E648" s="11"/>
      <c r="F648" s="11"/>
      <c r="G648" s="11"/>
      <c r="H648" s="11"/>
      <c r="I648" s="11"/>
      <c r="J648" s="11"/>
      <c r="K648" s="11"/>
      <c r="L648" s="11"/>
      <c r="M648" s="11"/>
      <c r="N648" s="11"/>
      <c r="O648" s="11"/>
      <c r="P648" s="11"/>
      <c r="Q648" s="11"/>
      <c r="R648" s="11"/>
      <c r="S648" s="11"/>
      <c r="T648" s="11"/>
    </row>
    <row r="649" spans="1:20" s="3" customFormat="1" ht="12.75">
      <c r="A649" s="2"/>
      <c r="B649" s="8"/>
      <c r="C649" s="8"/>
      <c r="D649" s="9" t="s">
        <v>612</v>
      </c>
      <c r="E649" s="9"/>
      <c r="F649" s="9"/>
      <c r="G649" s="9"/>
      <c r="H649" s="9"/>
      <c r="I649" s="9"/>
      <c r="J649" s="9"/>
      <c r="K649" s="9"/>
      <c r="L649" s="9"/>
      <c r="M649" s="9"/>
      <c r="N649" s="9"/>
      <c r="O649" s="9"/>
      <c r="P649" s="9"/>
      <c r="Q649" s="9"/>
      <c r="R649" s="9"/>
      <c r="S649" s="9"/>
      <c r="T649" s="9"/>
    </row>
    <row r="650" spans="1:20" s="3" customFormat="1" ht="12.75">
      <c r="A650" s="2"/>
      <c r="B650" s="8"/>
      <c r="C650" s="8"/>
      <c r="D650" s="9" t="s">
        <v>613</v>
      </c>
      <c r="E650" s="9"/>
      <c r="F650" s="9"/>
      <c r="G650" s="9"/>
      <c r="H650" s="9"/>
      <c r="I650" s="9"/>
      <c r="J650" s="9"/>
      <c r="K650" s="9"/>
      <c r="L650" s="9"/>
      <c r="M650" s="9"/>
      <c r="N650" s="9"/>
      <c r="O650" s="9"/>
      <c r="P650" s="9"/>
      <c r="Q650" s="9"/>
      <c r="R650" s="9"/>
      <c r="S650" s="9"/>
      <c r="T650" s="9"/>
    </row>
    <row r="651" spans="1:20" s="3" customFormat="1" ht="12.75">
      <c r="A651" s="2"/>
      <c r="B651" s="8"/>
      <c r="C651" s="8"/>
      <c r="D651" s="9" t="s">
        <v>614</v>
      </c>
      <c r="E651" s="9"/>
      <c r="F651" s="9"/>
      <c r="G651" s="9"/>
      <c r="H651" s="9"/>
      <c r="I651" s="9"/>
      <c r="J651" s="9"/>
      <c r="K651" s="9"/>
      <c r="L651" s="9"/>
      <c r="M651" s="9"/>
      <c r="N651" s="9"/>
      <c r="O651" s="9"/>
      <c r="P651" s="9"/>
      <c r="Q651" s="9"/>
      <c r="R651" s="9"/>
      <c r="S651" s="9"/>
      <c r="T651" s="9"/>
    </row>
    <row r="652" spans="1:20" s="3" customFormat="1" ht="12.75">
      <c r="A652" s="2"/>
      <c r="B652" s="8"/>
      <c r="C652" s="8"/>
      <c r="D652" s="9" t="s">
        <v>615</v>
      </c>
      <c r="E652" s="9"/>
      <c r="F652" s="9"/>
      <c r="G652" s="9"/>
      <c r="H652" s="9"/>
      <c r="I652" s="9"/>
      <c r="J652" s="9"/>
      <c r="K652" s="9"/>
      <c r="L652" s="9"/>
      <c r="M652" s="9"/>
      <c r="N652" s="9"/>
      <c r="O652" s="9"/>
      <c r="P652" s="9"/>
      <c r="Q652" s="9"/>
      <c r="R652" s="9"/>
      <c r="S652" s="9"/>
      <c r="T652" s="9"/>
    </row>
    <row r="653" s="10" customFormat="1" ht="12.75">
      <c r="A653" s="2"/>
    </row>
    <row r="654" spans="1:20" s="3" customFormat="1" ht="18">
      <c r="A654" s="2"/>
      <c r="B654" s="8"/>
      <c r="C654" s="8"/>
      <c r="D654" s="12" t="s">
        <v>616</v>
      </c>
      <c r="E654" s="9"/>
      <c r="F654" s="9"/>
      <c r="G654" s="9"/>
      <c r="H654" s="9"/>
      <c r="I654" s="9"/>
      <c r="J654" s="9"/>
      <c r="K654" s="9"/>
      <c r="L654" s="9"/>
      <c r="M654" s="9"/>
      <c r="N654" s="9"/>
      <c r="O654" s="9"/>
      <c r="P654" s="9"/>
      <c r="Q654" s="9"/>
      <c r="R654" s="9"/>
      <c r="S654" s="9"/>
      <c r="T654" s="9"/>
    </row>
    <row r="655" spans="1:20" s="3" customFormat="1" ht="25.5">
      <c r="A655" s="2"/>
      <c r="B655" s="8"/>
      <c r="C655" s="8"/>
      <c r="D655" s="13" t="s">
        <v>645</v>
      </c>
      <c r="E655" s="9"/>
      <c r="F655" s="9"/>
      <c r="G655" s="9"/>
      <c r="H655" s="9"/>
      <c r="I655" s="9"/>
      <c r="J655" s="9"/>
      <c r="K655" s="9"/>
      <c r="L655" s="9"/>
      <c r="M655" s="9"/>
      <c r="N655" s="9"/>
      <c r="O655" s="9"/>
      <c r="P655" s="9"/>
      <c r="Q655" s="9"/>
      <c r="R655" s="9"/>
      <c r="S655" s="9"/>
      <c r="T655" s="9"/>
    </row>
    <row r="656" spans="1:20" s="3" customFormat="1" ht="12.75">
      <c r="A656" s="2"/>
      <c r="B656" s="8"/>
      <c r="C656" s="8"/>
      <c r="D656" s="13" t="s">
        <v>646</v>
      </c>
      <c r="E656" s="9"/>
      <c r="F656" s="9"/>
      <c r="G656" s="9"/>
      <c r="H656" s="9"/>
      <c r="I656" s="9"/>
      <c r="J656" s="9"/>
      <c r="K656" s="9"/>
      <c r="L656" s="9"/>
      <c r="M656" s="9"/>
      <c r="N656" s="9"/>
      <c r="O656" s="9"/>
      <c r="P656" s="9"/>
      <c r="Q656" s="9"/>
      <c r="R656" s="9"/>
      <c r="S656" s="9"/>
      <c r="T656" s="9"/>
    </row>
    <row r="657" spans="1:20" s="3" customFormat="1" ht="25.5">
      <c r="A657" s="2"/>
      <c r="B657" s="8"/>
      <c r="C657" s="8"/>
      <c r="D657" s="9" t="s">
        <v>814</v>
      </c>
      <c r="E657" s="9"/>
      <c r="F657" s="9"/>
      <c r="G657" s="9"/>
      <c r="H657" s="9"/>
      <c r="I657" s="9"/>
      <c r="J657" s="9"/>
      <c r="K657" s="9"/>
      <c r="L657" s="9"/>
      <c r="M657" s="9"/>
      <c r="N657" s="9"/>
      <c r="O657" s="9"/>
      <c r="P657" s="9"/>
      <c r="Q657" s="9"/>
      <c r="R657" s="9"/>
      <c r="S657" s="9"/>
      <c r="T657" s="9"/>
    </row>
    <row r="658" spans="1:20" s="3" customFormat="1" ht="38.25">
      <c r="A658" s="2"/>
      <c r="B658" s="8"/>
      <c r="C658" s="8"/>
      <c r="D658" s="9" t="s">
        <v>815</v>
      </c>
      <c r="E658" s="9"/>
      <c r="F658" s="9"/>
      <c r="G658" s="9"/>
      <c r="H658" s="9"/>
      <c r="I658" s="9"/>
      <c r="J658" s="9"/>
      <c r="K658" s="9"/>
      <c r="L658" s="9"/>
      <c r="M658" s="9"/>
      <c r="N658" s="9"/>
      <c r="O658" s="9"/>
      <c r="P658" s="9"/>
      <c r="Q658" s="9"/>
      <c r="R658" s="9"/>
      <c r="S658" s="9"/>
      <c r="T658" s="9"/>
    </row>
    <row r="659" s="10" customFormat="1" ht="12.75">
      <c r="A659" s="2"/>
    </row>
  </sheetData>
  <autoFilter ref="A4:T646"/>
  <hyperlinks>
    <hyperlink ref="D7:K7" r:id="rId1" display="http://teoalida.webs.com/"/>
    <hyperlink ref="D7:S7" r:id="rId2" display="http://cardatabase.teoalida.com/"/>
    <hyperlink ref="D7:F7" r:id="rId3" display="http://cardatabase.teoalida.com/"/>
    <hyperlink ref="T7" r:id="rId4" display="http://cardatabase.teoalida.com/"/>
    <hyperlink ref="H7" r:id="rId5" display="http://cardatabase.teoalida.com/"/>
  </hyperlinks>
  <printOptions/>
  <pageMargins left="0.75" right="0.75" top="1" bottom="1" header="0.5" footer="0.5"/>
  <pageSetup horizontalDpi="600" verticalDpi="600" orientation="portrait" r:id="rId6"/>
</worksheet>
</file>

<file path=xl/worksheets/sheet2.xml><?xml version="1.0" encoding="utf-8"?>
<worksheet xmlns="http://schemas.openxmlformats.org/spreadsheetml/2006/main" xmlns:r="http://schemas.openxmlformats.org/officeDocument/2006/relationships">
  <dimension ref="A1:N171"/>
  <sheetViews>
    <sheetView workbookViewId="0" topLeftCell="A1">
      <selection activeCell="A1" sqref="A1"/>
    </sheetView>
  </sheetViews>
  <sheetFormatPr defaultColWidth="2.7109375" defaultRowHeight="12.75"/>
  <cols>
    <col min="1" max="1" width="2.7109375" style="1" customWidth="1"/>
    <col min="2" max="3" width="16.7109375" style="1" customWidth="1"/>
    <col min="4" max="4" width="8.7109375" style="1" customWidth="1"/>
    <col min="5" max="6" width="6.7109375" style="1" customWidth="1"/>
    <col min="7" max="7" width="33.7109375" style="51" customWidth="1"/>
    <col min="8" max="9" width="6.7109375" style="1" customWidth="1"/>
    <col min="10" max="10" width="33.7109375" style="1" customWidth="1"/>
    <col min="11" max="12" width="6.7109375" style="1" customWidth="1"/>
    <col min="13" max="13" width="33.7109375" style="1" customWidth="1"/>
    <col min="14" max="14" width="2.7109375" style="1" customWidth="1"/>
    <col min="15" max="16384" width="2.7109375" style="1" customWidth="1"/>
  </cols>
  <sheetData>
    <row r="1" ht="12.75">
      <c r="A1"/>
    </row>
    <row r="2" spans="2:13" s="52" customFormat="1" ht="37.5">
      <c r="B2" s="190" t="s">
        <v>669</v>
      </c>
      <c r="C2" s="190"/>
      <c r="D2" s="190"/>
      <c r="E2" s="190"/>
      <c r="F2" s="190"/>
      <c r="G2" s="190"/>
      <c r="H2" s="190"/>
      <c r="I2" s="190"/>
      <c r="J2" s="190"/>
      <c r="K2" s="190"/>
      <c r="L2" s="190"/>
      <c r="M2" s="190"/>
    </row>
    <row r="3" spans="2:13" s="52" customFormat="1" ht="18">
      <c r="B3" s="191" t="s">
        <v>431</v>
      </c>
      <c r="C3" s="191"/>
      <c r="D3" s="191"/>
      <c r="E3" s="191"/>
      <c r="F3" s="191"/>
      <c r="G3" s="191"/>
      <c r="H3" s="191"/>
      <c r="I3" s="191"/>
      <c r="J3" s="191"/>
      <c r="K3" s="191"/>
      <c r="L3" s="191"/>
      <c r="M3" s="191"/>
    </row>
    <row r="4" ht="13.5" thickBot="1"/>
    <row r="5" spans="2:14" ht="18">
      <c r="B5" s="54" t="s">
        <v>595</v>
      </c>
      <c r="C5" s="55" t="s">
        <v>670</v>
      </c>
      <c r="D5" s="56" t="s">
        <v>671</v>
      </c>
      <c r="E5" s="57" t="s">
        <v>672</v>
      </c>
      <c r="F5" s="58"/>
      <c r="G5" s="59"/>
      <c r="H5" s="60" t="s">
        <v>673</v>
      </c>
      <c r="I5" s="61"/>
      <c r="J5" s="62"/>
      <c r="K5" s="63" t="s">
        <v>674</v>
      </c>
      <c r="L5" s="64"/>
      <c r="M5" s="65"/>
      <c r="N5" s="66"/>
    </row>
    <row r="6" spans="2:14" ht="13.5" thickBot="1">
      <c r="B6" s="67"/>
      <c r="C6" s="68"/>
      <c r="D6" s="69"/>
      <c r="E6" s="70" t="s">
        <v>675</v>
      </c>
      <c r="F6" s="71"/>
      <c r="G6" s="72"/>
      <c r="H6" s="73" t="s">
        <v>1044</v>
      </c>
      <c r="I6" s="74"/>
      <c r="J6" s="75"/>
      <c r="K6" s="76" t="s">
        <v>1044</v>
      </c>
      <c r="L6" s="77"/>
      <c r="M6" s="78"/>
      <c r="N6" s="66"/>
    </row>
    <row r="7" spans="2:14" ht="12.75" customHeight="1">
      <c r="B7" s="79"/>
      <c r="C7" s="80"/>
      <c r="D7" s="81"/>
      <c r="E7" s="82" t="s">
        <v>676</v>
      </c>
      <c r="F7" s="83" t="s">
        <v>677</v>
      </c>
      <c r="G7" s="84" t="s">
        <v>678</v>
      </c>
      <c r="H7" s="85" t="s">
        <v>676</v>
      </c>
      <c r="I7" s="86" t="s">
        <v>679</v>
      </c>
      <c r="J7" s="87" t="s">
        <v>678</v>
      </c>
      <c r="K7" s="88" t="s">
        <v>676</v>
      </c>
      <c r="L7" s="53" t="s">
        <v>680</v>
      </c>
      <c r="M7" s="89" t="s">
        <v>678</v>
      </c>
      <c r="N7" s="66"/>
    </row>
    <row r="8" spans="2:14" ht="13.5" thickBot="1">
      <c r="B8" s="67"/>
      <c r="C8" s="68"/>
      <c r="D8" s="69"/>
      <c r="E8" s="90">
        <f>SUM(E9:E129)</f>
        <v>1528</v>
      </c>
      <c r="F8" s="91">
        <f>SUM(F9:F129)</f>
        <v>361</v>
      </c>
      <c r="G8" s="92">
        <f>COUNT(E9:E129)</f>
        <v>89</v>
      </c>
      <c r="H8" s="93">
        <f>SUM(H9:H129)</f>
        <v>2030</v>
      </c>
      <c r="I8" s="94">
        <f>SUM(I9:I129)</f>
        <v>3482</v>
      </c>
      <c r="J8" s="95">
        <f>COUNT(H9:H129)</f>
        <v>110</v>
      </c>
      <c r="K8" s="96">
        <f>SUM(K9:K129)</f>
        <v>1612</v>
      </c>
      <c r="L8" s="97">
        <f>SUM(L9:L129)</f>
        <v>17655</v>
      </c>
      <c r="M8" s="98">
        <f>COUNT(#REF!)</f>
        <v>0</v>
      </c>
      <c r="N8" s="66"/>
    </row>
    <row r="9" spans="1:14" ht="12.75">
      <c r="A9" s="1" t="s">
        <v>626</v>
      </c>
      <c r="B9" s="100" t="s">
        <v>962</v>
      </c>
      <c r="C9" s="101" t="s">
        <v>681</v>
      </c>
      <c r="D9" s="102" t="s">
        <v>682</v>
      </c>
      <c r="E9" s="103">
        <v>13</v>
      </c>
      <c r="F9" s="104">
        <v>4</v>
      </c>
      <c r="G9" s="105" t="s">
        <v>912</v>
      </c>
      <c r="H9" s="106">
        <v>16</v>
      </c>
      <c r="I9" s="107">
        <v>40</v>
      </c>
      <c r="J9" s="108" t="s">
        <v>912</v>
      </c>
      <c r="K9" s="109">
        <v>18</v>
      </c>
      <c r="L9" s="110">
        <v>398</v>
      </c>
      <c r="M9" s="192" t="s">
        <v>683</v>
      </c>
      <c r="N9" s="66"/>
    </row>
    <row r="10" spans="2:14" ht="13.5" thickBot="1">
      <c r="B10" s="39" t="s">
        <v>1033</v>
      </c>
      <c r="C10" s="40" t="s">
        <v>681</v>
      </c>
      <c r="D10" s="42" t="s">
        <v>684</v>
      </c>
      <c r="E10" s="43">
        <v>4</v>
      </c>
      <c r="F10" s="44">
        <v>1</v>
      </c>
      <c r="G10" s="111" t="s">
        <v>913</v>
      </c>
      <c r="H10" s="45">
        <v>4</v>
      </c>
      <c r="I10" s="46">
        <v>9</v>
      </c>
      <c r="J10" s="112" t="s">
        <v>913</v>
      </c>
      <c r="K10" s="47">
        <v>2</v>
      </c>
      <c r="L10" s="48">
        <v>6</v>
      </c>
      <c r="M10" s="193" t="s">
        <v>685</v>
      </c>
      <c r="N10" s="66"/>
    </row>
    <row r="11" spans="1:14" ht="12.75">
      <c r="A11" s="1" t="s">
        <v>626</v>
      </c>
      <c r="B11" s="100" t="s">
        <v>686</v>
      </c>
      <c r="C11" s="101" t="s">
        <v>687</v>
      </c>
      <c r="D11" s="102" t="s">
        <v>684</v>
      </c>
      <c r="E11" s="103">
        <v>6</v>
      </c>
      <c r="F11" s="104">
        <v>1</v>
      </c>
      <c r="G11" s="105" t="s">
        <v>914</v>
      </c>
      <c r="H11" s="106">
        <v>6</v>
      </c>
      <c r="I11" s="107">
        <v>6</v>
      </c>
      <c r="J11" s="108" t="s">
        <v>914</v>
      </c>
      <c r="K11" s="109" t="s">
        <v>594</v>
      </c>
      <c r="L11" s="110" t="s">
        <v>594</v>
      </c>
      <c r="M11" s="192" t="s">
        <v>688</v>
      </c>
      <c r="N11" s="66"/>
    </row>
    <row r="12" spans="2:14" ht="12.75">
      <c r="B12" s="113" t="s">
        <v>120</v>
      </c>
      <c r="C12" s="114" t="s">
        <v>687</v>
      </c>
      <c r="D12" s="115" t="s">
        <v>682</v>
      </c>
      <c r="E12" s="116">
        <v>44</v>
      </c>
      <c r="F12" s="117">
        <v>10</v>
      </c>
      <c r="G12" s="118" t="s">
        <v>699</v>
      </c>
      <c r="H12" s="119">
        <v>48</v>
      </c>
      <c r="I12" s="120">
        <v>76</v>
      </c>
      <c r="J12" s="121" t="s">
        <v>699</v>
      </c>
      <c r="K12" s="122">
        <v>37</v>
      </c>
      <c r="L12" s="123">
        <v>571</v>
      </c>
      <c r="M12" s="194" t="s">
        <v>689</v>
      </c>
      <c r="N12" s="66"/>
    </row>
    <row r="13" spans="2:14" ht="12.75">
      <c r="B13" s="113" t="s">
        <v>690</v>
      </c>
      <c r="C13" s="114" t="s">
        <v>687</v>
      </c>
      <c r="D13" s="115" t="s">
        <v>684</v>
      </c>
      <c r="E13" s="116">
        <v>5</v>
      </c>
      <c r="F13" s="117">
        <v>1</v>
      </c>
      <c r="G13" s="118" t="s">
        <v>915</v>
      </c>
      <c r="H13" s="119">
        <v>7</v>
      </c>
      <c r="I13" s="120">
        <v>7</v>
      </c>
      <c r="J13" s="121" t="s">
        <v>915</v>
      </c>
      <c r="K13" s="122" t="s">
        <v>594</v>
      </c>
      <c r="L13" s="123" t="s">
        <v>594</v>
      </c>
      <c r="M13" s="194" t="s">
        <v>691</v>
      </c>
      <c r="N13" s="66"/>
    </row>
    <row r="14" spans="2:14" ht="12.75">
      <c r="B14" s="113" t="s">
        <v>75</v>
      </c>
      <c r="C14" s="114" t="s">
        <v>687</v>
      </c>
      <c r="D14" s="115" t="s">
        <v>682</v>
      </c>
      <c r="E14" s="116">
        <v>41</v>
      </c>
      <c r="F14" s="117">
        <v>11</v>
      </c>
      <c r="G14" s="118" t="s">
        <v>699</v>
      </c>
      <c r="H14" s="119">
        <v>44</v>
      </c>
      <c r="I14" s="120">
        <v>106</v>
      </c>
      <c r="J14" s="121" t="s">
        <v>699</v>
      </c>
      <c r="K14" s="122">
        <v>38</v>
      </c>
      <c r="L14" s="123">
        <v>721</v>
      </c>
      <c r="M14" s="194" t="s">
        <v>692</v>
      </c>
      <c r="N14" s="66"/>
    </row>
    <row r="15" spans="2:14" ht="12.75">
      <c r="B15" s="113" t="s">
        <v>128</v>
      </c>
      <c r="C15" s="114" t="s">
        <v>687</v>
      </c>
      <c r="D15" s="115" t="s">
        <v>682</v>
      </c>
      <c r="E15" s="116">
        <v>56</v>
      </c>
      <c r="F15" s="117">
        <v>13</v>
      </c>
      <c r="G15" s="118" t="s">
        <v>699</v>
      </c>
      <c r="H15" s="119">
        <v>68</v>
      </c>
      <c r="I15" s="120">
        <v>136</v>
      </c>
      <c r="J15" s="121" t="s">
        <v>699</v>
      </c>
      <c r="K15" s="122">
        <v>63</v>
      </c>
      <c r="L15" s="123">
        <v>859</v>
      </c>
      <c r="M15" s="194" t="s">
        <v>693</v>
      </c>
      <c r="N15" s="66"/>
    </row>
    <row r="16" spans="2:14" ht="12.75">
      <c r="B16" s="113" t="s">
        <v>694</v>
      </c>
      <c r="C16" s="114" t="s">
        <v>695</v>
      </c>
      <c r="D16" s="115" t="s">
        <v>682</v>
      </c>
      <c r="E16" s="116">
        <v>8</v>
      </c>
      <c r="F16" s="117">
        <v>2</v>
      </c>
      <c r="G16" s="118" t="s">
        <v>916</v>
      </c>
      <c r="H16" s="119">
        <v>17</v>
      </c>
      <c r="I16" s="120">
        <v>19</v>
      </c>
      <c r="J16" s="121" t="s">
        <v>917</v>
      </c>
      <c r="K16" s="122">
        <v>5</v>
      </c>
      <c r="L16" s="123">
        <v>37</v>
      </c>
      <c r="M16" s="194" t="s">
        <v>696</v>
      </c>
      <c r="N16" s="66"/>
    </row>
    <row r="17" spans="2:14" ht="13.5" thickBot="1">
      <c r="B17" s="39" t="s">
        <v>102</v>
      </c>
      <c r="C17" s="40" t="s">
        <v>687</v>
      </c>
      <c r="D17" s="42" t="s">
        <v>697</v>
      </c>
      <c r="E17" s="43">
        <v>3</v>
      </c>
      <c r="F17" s="44">
        <v>1</v>
      </c>
      <c r="G17" s="111" t="s">
        <v>918</v>
      </c>
      <c r="H17" s="45">
        <v>3</v>
      </c>
      <c r="I17" s="46">
        <v>4</v>
      </c>
      <c r="J17" s="112" t="s">
        <v>919</v>
      </c>
      <c r="K17" s="47">
        <v>3</v>
      </c>
      <c r="L17" s="48">
        <v>10</v>
      </c>
      <c r="M17" s="193" t="s">
        <v>698</v>
      </c>
      <c r="N17" s="66"/>
    </row>
    <row r="18" spans="1:14" ht="12.75">
      <c r="A18" s="1" t="s">
        <v>626</v>
      </c>
      <c r="B18" s="100" t="s">
        <v>4</v>
      </c>
      <c r="C18" s="101" t="s">
        <v>901</v>
      </c>
      <c r="D18" s="102" t="s">
        <v>697</v>
      </c>
      <c r="E18" s="103" t="s">
        <v>594</v>
      </c>
      <c r="F18" s="104" t="s">
        <v>594</v>
      </c>
      <c r="G18" s="133" t="s">
        <v>468</v>
      </c>
      <c r="H18" s="106" t="s">
        <v>594</v>
      </c>
      <c r="I18" s="107" t="s">
        <v>594</v>
      </c>
      <c r="J18" s="134" t="s">
        <v>468</v>
      </c>
      <c r="K18" s="109">
        <v>2</v>
      </c>
      <c r="L18" s="110">
        <v>2</v>
      </c>
      <c r="M18" s="192" t="s">
        <v>696</v>
      </c>
      <c r="N18" s="66"/>
    </row>
    <row r="19" spans="2:14" ht="12.75">
      <c r="B19" s="113" t="s">
        <v>889</v>
      </c>
      <c r="C19" s="114" t="s">
        <v>901</v>
      </c>
      <c r="D19" s="115" t="s">
        <v>682</v>
      </c>
      <c r="E19" s="116">
        <v>35</v>
      </c>
      <c r="F19" s="117">
        <v>10</v>
      </c>
      <c r="G19" s="118" t="s">
        <v>699</v>
      </c>
      <c r="H19" s="119">
        <v>42</v>
      </c>
      <c r="I19" s="120">
        <v>90</v>
      </c>
      <c r="J19" s="121" t="s">
        <v>699</v>
      </c>
      <c r="K19" s="122">
        <v>43</v>
      </c>
      <c r="L19" s="123">
        <v>1230</v>
      </c>
      <c r="M19" s="194" t="s">
        <v>699</v>
      </c>
      <c r="N19" s="66"/>
    </row>
    <row r="20" spans="2:14" ht="12.75">
      <c r="B20" s="113" t="s">
        <v>700</v>
      </c>
      <c r="C20" s="114" t="s">
        <v>901</v>
      </c>
      <c r="D20" s="115" t="s">
        <v>682</v>
      </c>
      <c r="E20" s="116" t="s">
        <v>594</v>
      </c>
      <c r="F20" s="117" t="s">
        <v>594</v>
      </c>
      <c r="G20" s="127" t="s">
        <v>468</v>
      </c>
      <c r="H20" s="119">
        <v>8</v>
      </c>
      <c r="I20" s="120">
        <v>9</v>
      </c>
      <c r="J20" s="121" t="s">
        <v>920</v>
      </c>
      <c r="K20" s="122" t="s">
        <v>594</v>
      </c>
      <c r="L20" s="123" t="s">
        <v>594</v>
      </c>
      <c r="M20" s="195" t="s">
        <v>701</v>
      </c>
      <c r="N20" s="66"/>
    </row>
    <row r="21" spans="2:14" ht="12.75">
      <c r="B21" s="113" t="s">
        <v>131</v>
      </c>
      <c r="C21" s="114" t="s">
        <v>901</v>
      </c>
      <c r="D21" s="115" t="s">
        <v>697</v>
      </c>
      <c r="E21" s="116" t="s">
        <v>594</v>
      </c>
      <c r="F21" s="117" t="s">
        <v>594</v>
      </c>
      <c r="G21" s="127" t="s">
        <v>468</v>
      </c>
      <c r="H21" s="119">
        <v>2</v>
      </c>
      <c r="I21" s="120">
        <v>2</v>
      </c>
      <c r="J21" s="121" t="s">
        <v>921</v>
      </c>
      <c r="K21" s="122">
        <v>2</v>
      </c>
      <c r="L21" s="123">
        <v>5</v>
      </c>
      <c r="M21" s="194" t="s">
        <v>696</v>
      </c>
      <c r="N21" s="66"/>
    </row>
    <row r="22" spans="2:14" ht="12.75">
      <c r="B22" s="113" t="s">
        <v>129</v>
      </c>
      <c r="C22" s="114" t="s">
        <v>901</v>
      </c>
      <c r="D22" s="115" t="s">
        <v>682</v>
      </c>
      <c r="E22" s="116">
        <v>51</v>
      </c>
      <c r="F22" s="117">
        <v>13</v>
      </c>
      <c r="G22" s="118" t="s">
        <v>699</v>
      </c>
      <c r="H22" s="119">
        <v>55</v>
      </c>
      <c r="I22" s="120">
        <v>101</v>
      </c>
      <c r="J22" s="121" t="s">
        <v>699</v>
      </c>
      <c r="K22" s="122">
        <v>57</v>
      </c>
      <c r="L22" s="123">
        <v>1117</v>
      </c>
      <c r="M22" s="194" t="s">
        <v>699</v>
      </c>
      <c r="N22" s="66"/>
    </row>
    <row r="23" spans="2:14" ht="12.75">
      <c r="B23" s="113" t="s">
        <v>455</v>
      </c>
      <c r="C23" s="114" t="s">
        <v>901</v>
      </c>
      <c r="D23" s="115" t="s">
        <v>697</v>
      </c>
      <c r="E23" s="116" t="s">
        <v>594</v>
      </c>
      <c r="F23" s="117" t="s">
        <v>594</v>
      </c>
      <c r="G23" s="127" t="s">
        <v>468</v>
      </c>
      <c r="H23" s="119" t="s">
        <v>594</v>
      </c>
      <c r="I23" s="120" t="s">
        <v>594</v>
      </c>
      <c r="J23" s="128" t="s">
        <v>468</v>
      </c>
      <c r="K23" s="122">
        <v>20</v>
      </c>
      <c r="L23" s="123">
        <v>134</v>
      </c>
      <c r="M23" s="194" t="s">
        <v>685</v>
      </c>
      <c r="N23" s="66"/>
    </row>
    <row r="24" spans="2:14" ht="12.75">
      <c r="B24" s="113" t="s">
        <v>702</v>
      </c>
      <c r="C24" s="114" t="s">
        <v>703</v>
      </c>
      <c r="D24" s="115" t="s">
        <v>682</v>
      </c>
      <c r="E24" s="116">
        <v>52</v>
      </c>
      <c r="F24" s="117">
        <v>13</v>
      </c>
      <c r="G24" s="118" t="s">
        <v>922</v>
      </c>
      <c r="H24" s="119">
        <v>82</v>
      </c>
      <c r="I24" s="120">
        <v>155</v>
      </c>
      <c r="J24" s="121" t="s">
        <v>699</v>
      </c>
      <c r="K24" s="122">
        <v>47</v>
      </c>
      <c r="L24" s="123">
        <v>801</v>
      </c>
      <c r="M24" s="194" t="s">
        <v>693</v>
      </c>
      <c r="N24" s="66"/>
    </row>
    <row r="25" spans="2:14" ht="12.75">
      <c r="B25" s="113" t="s">
        <v>419</v>
      </c>
      <c r="C25" s="114" t="s">
        <v>901</v>
      </c>
      <c r="D25" s="115" t="s">
        <v>697</v>
      </c>
      <c r="E25" s="116">
        <v>3</v>
      </c>
      <c r="F25" s="117">
        <v>1</v>
      </c>
      <c r="G25" s="118" t="s">
        <v>704</v>
      </c>
      <c r="H25" s="119">
        <v>3</v>
      </c>
      <c r="I25" s="120">
        <v>3</v>
      </c>
      <c r="J25" s="121" t="s">
        <v>704</v>
      </c>
      <c r="K25" s="122">
        <v>3</v>
      </c>
      <c r="L25" s="123">
        <v>14</v>
      </c>
      <c r="M25" s="194" t="s">
        <v>704</v>
      </c>
      <c r="N25" s="66"/>
    </row>
    <row r="26" spans="2:14" ht="12.75">
      <c r="B26" s="113" t="s">
        <v>224</v>
      </c>
      <c r="C26" s="114" t="s">
        <v>901</v>
      </c>
      <c r="D26" s="115" t="s">
        <v>684</v>
      </c>
      <c r="E26" s="116" t="s">
        <v>594</v>
      </c>
      <c r="F26" s="117" t="s">
        <v>594</v>
      </c>
      <c r="G26" s="118" t="s">
        <v>923</v>
      </c>
      <c r="H26" s="119" t="s">
        <v>594</v>
      </c>
      <c r="I26" s="120" t="s">
        <v>594</v>
      </c>
      <c r="J26" s="121" t="s">
        <v>923</v>
      </c>
      <c r="K26" s="122">
        <v>1</v>
      </c>
      <c r="L26" s="123">
        <v>9</v>
      </c>
      <c r="M26" s="194" t="s">
        <v>705</v>
      </c>
      <c r="N26" s="66"/>
    </row>
    <row r="27" spans="2:14" ht="12.75">
      <c r="B27" s="113" t="s">
        <v>90</v>
      </c>
      <c r="C27" s="114" t="s">
        <v>901</v>
      </c>
      <c r="D27" s="115" t="s">
        <v>682</v>
      </c>
      <c r="E27" s="116">
        <v>53</v>
      </c>
      <c r="F27" s="117">
        <v>14</v>
      </c>
      <c r="G27" s="118" t="s">
        <v>924</v>
      </c>
      <c r="H27" s="119">
        <v>59</v>
      </c>
      <c r="I27" s="120">
        <v>129</v>
      </c>
      <c r="J27" s="121" t="s">
        <v>924</v>
      </c>
      <c r="K27" s="122">
        <v>60</v>
      </c>
      <c r="L27" s="123">
        <v>1580</v>
      </c>
      <c r="M27" s="194" t="s">
        <v>706</v>
      </c>
      <c r="N27" s="66"/>
    </row>
    <row r="28" spans="2:14" ht="12.75">
      <c r="B28" s="113" t="s">
        <v>707</v>
      </c>
      <c r="C28" s="114" t="s">
        <v>901</v>
      </c>
      <c r="D28" s="115" t="s">
        <v>697</v>
      </c>
      <c r="E28" s="129" t="s">
        <v>594</v>
      </c>
      <c r="F28" s="130" t="s">
        <v>594</v>
      </c>
      <c r="G28" s="127" t="s">
        <v>468</v>
      </c>
      <c r="H28" s="119">
        <v>3</v>
      </c>
      <c r="I28" s="120">
        <v>5</v>
      </c>
      <c r="J28" s="121" t="s">
        <v>925</v>
      </c>
      <c r="K28" s="122" t="s">
        <v>594</v>
      </c>
      <c r="L28" s="123" t="s">
        <v>594</v>
      </c>
      <c r="M28" s="195" t="s">
        <v>708</v>
      </c>
      <c r="N28" s="66"/>
    </row>
    <row r="29" spans="2:14" ht="12.75">
      <c r="B29" s="113" t="s">
        <v>900</v>
      </c>
      <c r="C29" s="114" t="s">
        <v>901</v>
      </c>
      <c r="D29" s="115" t="s">
        <v>682</v>
      </c>
      <c r="E29" s="116">
        <v>3</v>
      </c>
      <c r="F29" s="117">
        <v>1</v>
      </c>
      <c r="G29" s="118" t="s">
        <v>709</v>
      </c>
      <c r="H29" s="119">
        <v>5</v>
      </c>
      <c r="I29" s="120">
        <v>14</v>
      </c>
      <c r="J29" s="121" t="s">
        <v>709</v>
      </c>
      <c r="K29" s="122">
        <v>5</v>
      </c>
      <c r="L29" s="123">
        <v>114</v>
      </c>
      <c r="M29" s="194" t="s">
        <v>709</v>
      </c>
      <c r="N29" s="66"/>
    </row>
    <row r="30" spans="2:14" ht="12.75">
      <c r="B30" s="113" t="s">
        <v>710</v>
      </c>
      <c r="C30" s="114" t="s">
        <v>901</v>
      </c>
      <c r="D30" s="115" t="s">
        <v>682</v>
      </c>
      <c r="E30" s="116">
        <v>5</v>
      </c>
      <c r="F30" s="117">
        <v>1</v>
      </c>
      <c r="G30" s="118" t="s">
        <v>926</v>
      </c>
      <c r="H30" s="119">
        <v>5</v>
      </c>
      <c r="I30" s="120">
        <v>8</v>
      </c>
      <c r="J30" s="121" t="s">
        <v>926</v>
      </c>
      <c r="K30" s="122" t="s">
        <v>594</v>
      </c>
      <c r="L30" s="123" t="s">
        <v>594</v>
      </c>
      <c r="M30" s="195" t="s">
        <v>711</v>
      </c>
      <c r="N30" s="66"/>
    </row>
    <row r="31" spans="2:14" ht="12.75">
      <c r="B31" s="113" t="s">
        <v>712</v>
      </c>
      <c r="C31" s="114" t="s">
        <v>901</v>
      </c>
      <c r="D31" s="115" t="s">
        <v>682</v>
      </c>
      <c r="E31" s="116">
        <v>55</v>
      </c>
      <c r="F31" s="117">
        <v>12</v>
      </c>
      <c r="G31" s="118" t="s">
        <v>927</v>
      </c>
      <c r="H31" s="119">
        <v>71</v>
      </c>
      <c r="I31" s="120">
        <v>134</v>
      </c>
      <c r="J31" s="121" t="s">
        <v>699</v>
      </c>
      <c r="K31" s="122">
        <v>44</v>
      </c>
      <c r="L31" s="123">
        <v>917</v>
      </c>
      <c r="M31" s="194" t="s">
        <v>713</v>
      </c>
      <c r="N31" s="66"/>
    </row>
    <row r="32" spans="2:14" ht="12.75">
      <c r="B32" s="113" t="s">
        <v>123</v>
      </c>
      <c r="C32" s="114" t="s">
        <v>901</v>
      </c>
      <c r="D32" s="115" t="s">
        <v>684</v>
      </c>
      <c r="E32" s="116">
        <v>24</v>
      </c>
      <c r="F32" s="117">
        <v>5</v>
      </c>
      <c r="G32" s="118" t="s">
        <v>714</v>
      </c>
      <c r="H32" s="119">
        <v>25</v>
      </c>
      <c r="I32" s="120">
        <v>36</v>
      </c>
      <c r="J32" s="121" t="s">
        <v>714</v>
      </c>
      <c r="K32" s="122">
        <v>29</v>
      </c>
      <c r="L32" s="123">
        <v>378</v>
      </c>
      <c r="M32" s="194" t="s">
        <v>714</v>
      </c>
      <c r="N32" s="66"/>
    </row>
    <row r="33" spans="2:14" ht="12.75">
      <c r="B33" s="113" t="s">
        <v>1000</v>
      </c>
      <c r="C33" s="114" t="s">
        <v>901</v>
      </c>
      <c r="D33" s="115" t="s">
        <v>682</v>
      </c>
      <c r="E33" s="116">
        <v>4</v>
      </c>
      <c r="F33" s="117">
        <v>1</v>
      </c>
      <c r="G33" s="118" t="s">
        <v>715</v>
      </c>
      <c r="H33" s="119">
        <v>6</v>
      </c>
      <c r="I33" s="120">
        <v>7</v>
      </c>
      <c r="J33" s="121" t="s">
        <v>715</v>
      </c>
      <c r="K33" s="122">
        <v>6</v>
      </c>
      <c r="L33" s="123">
        <v>61</v>
      </c>
      <c r="M33" s="194" t="s">
        <v>715</v>
      </c>
      <c r="N33" s="66"/>
    </row>
    <row r="34" spans="2:14" ht="12.75">
      <c r="B34" s="113" t="s">
        <v>103</v>
      </c>
      <c r="C34" s="114" t="s">
        <v>901</v>
      </c>
      <c r="D34" s="115" t="s">
        <v>682</v>
      </c>
      <c r="E34" s="116">
        <v>40</v>
      </c>
      <c r="F34" s="117">
        <v>11</v>
      </c>
      <c r="G34" s="118" t="s">
        <v>928</v>
      </c>
      <c r="H34" s="119">
        <v>55</v>
      </c>
      <c r="I34" s="120">
        <v>127</v>
      </c>
      <c r="J34" s="121" t="s">
        <v>913</v>
      </c>
      <c r="K34" s="122">
        <v>47</v>
      </c>
      <c r="L34" s="123">
        <v>1327</v>
      </c>
      <c r="M34" s="194" t="s">
        <v>716</v>
      </c>
      <c r="N34" s="66"/>
    </row>
    <row r="35" spans="2:14" ht="12.75">
      <c r="B35" s="113" t="s">
        <v>1030</v>
      </c>
      <c r="C35" s="114" t="s">
        <v>901</v>
      </c>
      <c r="D35" s="115" t="s">
        <v>697</v>
      </c>
      <c r="E35" s="116" t="s">
        <v>594</v>
      </c>
      <c r="F35" s="117" t="s">
        <v>594</v>
      </c>
      <c r="G35" s="127" t="s">
        <v>468</v>
      </c>
      <c r="H35" s="119">
        <v>2</v>
      </c>
      <c r="I35" s="120">
        <v>5</v>
      </c>
      <c r="J35" s="121" t="s">
        <v>921</v>
      </c>
      <c r="K35" s="122">
        <v>2</v>
      </c>
      <c r="L35" s="123">
        <v>8</v>
      </c>
      <c r="M35" s="194" t="s">
        <v>717</v>
      </c>
      <c r="N35" s="66"/>
    </row>
    <row r="36" spans="2:14" ht="13.5" thickBot="1">
      <c r="B36" s="39" t="s">
        <v>718</v>
      </c>
      <c r="C36" s="40" t="s">
        <v>719</v>
      </c>
      <c r="D36" s="42" t="s">
        <v>682</v>
      </c>
      <c r="E36" s="43">
        <v>10</v>
      </c>
      <c r="F36" s="44">
        <v>3</v>
      </c>
      <c r="G36" s="111" t="s">
        <v>929</v>
      </c>
      <c r="H36" s="45">
        <v>9</v>
      </c>
      <c r="I36" s="46">
        <v>24</v>
      </c>
      <c r="J36" s="112" t="s">
        <v>929</v>
      </c>
      <c r="K36" s="47">
        <v>2</v>
      </c>
      <c r="L36" s="48">
        <v>8</v>
      </c>
      <c r="M36" s="193" t="s">
        <v>685</v>
      </c>
      <c r="N36" s="66"/>
    </row>
    <row r="37" spans="1:14" ht="12.75">
      <c r="A37" s="1" t="s">
        <v>626</v>
      </c>
      <c r="B37" s="100" t="s">
        <v>629</v>
      </c>
      <c r="C37" s="101" t="s">
        <v>720</v>
      </c>
      <c r="D37" s="102" t="s">
        <v>682</v>
      </c>
      <c r="E37" s="103">
        <v>30</v>
      </c>
      <c r="F37" s="104">
        <v>7</v>
      </c>
      <c r="G37" s="105" t="s">
        <v>699</v>
      </c>
      <c r="H37" s="106">
        <v>32</v>
      </c>
      <c r="I37" s="107">
        <v>54</v>
      </c>
      <c r="J37" s="108" t="s">
        <v>699</v>
      </c>
      <c r="K37" s="109">
        <v>20</v>
      </c>
      <c r="L37" s="110">
        <v>265</v>
      </c>
      <c r="M37" s="192" t="s">
        <v>721</v>
      </c>
      <c r="N37" s="66"/>
    </row>
    <row r="38" spans="2:14" ht="12.75">
      <c r="B38" s="113" t="s">
        <v>722</v>
      </c>
      <c r="C38" s="114" t="s">
        <v>720</v>
      </c>
      <c r="D38" s="115" t="s">
        <v>682</v>
      </c>
      <c r="E38" s="116">
        <v>7</v>
      </c>
      <c r="F38" s="117">
        <v>2</v>
      </c>
      <c r="G38" s="118" t="s">
        <v>930</v>
      </c>
      <c r="H38" s="119">
        <v>7</v>
      </c>
      <c r="I38" s="120">
        <v>12</v>
      </c>
      <c r="J38" s="121" t="s">
        <v>930</v>
      </c>
      <c r="K38" s="122" t="s">
        <v>594</v>
      </c>
      <c r="L38" s="123" t="s">
        <v>594</v>
      </c>
      <c r="M38" s="195" t="s">
        <v>723</v>
      </c>
      <c r="N38" s="66"/>
    </row>
    <row r="39" spans="2:14" ht="12.75">
      <c r="B39" s="113" t="s">
        <v>882</v>
      </c>
      <c r="C39" s="114" t="s">
        <v>724</v>
      </c>
      <c r="D39" s="115" t="s">
        <v>697</v>
      </c>
      <c r="E39" s="116">
        <v>3</v>
      </c>
      <c r="F39" s="117">
        <v>1</v>
      </c>
      <c r="G39" s="118" t="s">
        <v>931</v>
      </c>
      <c r="H39" s="119">
        <v>4</v>
      </c>
      <c r="I39" s="120">
        <v>5</v>
      </c>
      <c r="J39" s="121" t="s">
        <v>725</v>
      </c>
      <c r="K39" s="122">
        <v>4</v>
      </c>
      <c r="L39" s="123">
        <v>10</v>
      </c>
      <c r="M39" s="194" t="s">
        <v>725</v>
      </c>
      <c r="N39" s="66"/>
    </row>
    <row r="40" spans="2:14" ht="12.75">
      <c r="B40" s="113" t="s">
        <v>617</v>
      </c>
      <c r="C40" s="114" t="s">
        <v>720</v>
      </c>
      <c r="D40" s="115" t="s">
        <v>697</v>
      </c>
      <c r="E40" s="116">
        <v>1</v>
      </c>
      <c r="F40" s="117">
        <v>1</v>
      </c>
      <c r="G40" s="118" t="s">
        <v>726</v>
      </c>
      <c r="H40" s="119">
        <v>1</v>
      </c>
      <c r="I40" s="120">
        <v>1</v>
      </c>
      <c r="J40" s="121" t="s">
        <v>726</v>
      </c>
      <c r="K40" s="122">
        <v>1</v>
      </c>
      <c r="L40" s="123">
        <v>1</v>
      </c>
      <c r="M40" s="194" t="s">
        <v>726</v>
      </c>
      <c r="N40" s="66"/>
    </row>
    <row r="41" spans="2:14" ht="12.75">
      <c r="B41" s="113" t="s">
        <v>96</v>
      </c>
      <c r="C41" s="114" t="s">
        <v>720</v>
      </c>
      <c r="D41" s="115" t="s">
        <v>684</v>
      </c>
      <c r="E41" s="116">
        <v>21</v>
      </c>
      <c r="F41" s="117">
        <v>4</v>
      </c>
      <c r="G41" s="118" t="s">
        <v>932</v>
      </c>
      <c r="H41" s="119">
        <v>24</v>
      </c>
      <c r="I41" s="120">
        <v>28</v>
      </c>
      <c r="J41" s="121" t="s">
        <v>932</v>
      </c>
      <c r="K41" s="122">
        <v>26</v>
      </c>
      <c r="L41" s="123">
        <v>73</v>
      </c>
      <c r="M41" s="194" t="s">
        <v>727</v>
      </c>
      <c r="N41" s="66"/>
    </row>
    <row r="42" spans="2:14" ht="12.75">
      <c r="B42" s="113" t="s">
        <v>418</v>
      </c>
      <c r="C42" s="114" t="s">
        <v>720</v>
      </c>
      <c r="D42" s="115" t="s">
        <v>682</v>
      </c>
      <c r="E42" s="116">
        <v>57</v>
      </c>
      <c r="F42" s="117">
        <v>12</v>
      </c>
      <c r="G42" s="118" t="s">
        <v>699</v>
      </c>
      <c r="H42" s="119">
        <v>59</v>
      </c>
      <c r="I42" s="120">
        <v>106</v>
      </c>
      <c r="J42" s="121" t="s">
        <v>699</v>
      </c>
      <c r="K42" s="122">
        <v>48</v>
      </c>
      <c r="L42" s="123">
        <v>517</v>
      </c>
      <c r="M42" s="194" t="s">
        <v>728</v>
      </c>
      <c r="N42" s="66"/>
    </row>
    <row r="43" spans="2:14" ht="12.75">
      <c r="B43" s="113" t="s">
        <v>134</v>
      </c>
      <c r="C43" s="114" t="s">
        <v>720</v>
      </c>
      <c r="D43" s="115" t="s">
        <v>682</v>
      </c>
      <c r="E43" s="116">
        <v>4</v>
      </c>
      <c r="F43" s="117">
        <v>1</v>
      </c>
      <c r="G43" s="118" t="s">
        <v>933</v>
      </c>
      <c r="H43" s="119">
        <v>4</v>
      </c>
      <c r="I43" s="120">
        <v>11</v>
      </c>
      <c r="J43" s="121" t="s">
        <v>934</v>
      </c>
      <c r="K43" s="122">
        <v>4</v>
      </c>
      <c r="L43" s="123">
        <v>31</v>
      </c>
      <c r="M43" s="194" t="s">
        <v>729</v>
      </c>
      <c r="N43" s="66"/>
    </row>
    <row r="44" spans="2:14" ht="12.75">
      <c r="B44" s="113" t="s">
        <v>730</v>
      </c>
      <c r="C44" s="114" t="s">
        <v>720</v>
      </c>
      <c r="D44" s="115" t="s">
        <v>697</v>
      </c>
      <c r="E44" s="116">
        <v>5</v>
      </c>
      <c r="F44" s="117">
        <v>1</v>
      </c>
      <c r="G44" s="118" t="s">
        <v>935</v>
      </c>
      <c r="H44" s="119">
        <v>5</v>
      </c>
      <c r="I44" s="120">
        <v>5</v>
      </c>
      <c r="J44" s="121" t="s">
        <v>935</v>
      </c>
      <c r="K44" s="122">
        <v>4</v>
      </c>
      <c r="L44" s="123">
        <v>14</v>
      </c>
      <c r="M44" s="194" t="s">
        <v>731</v>
      </c>
      <c r="N44" s="66"/>
    </row>
    <row r="45" spans="2:14" ht="12.75">
      <c r="B45" s="113" t="s">
        <v>115</v>
      </c>
      <c r="C45" s="114" t="s">
        <v>720</v>
      </c>
      <c r="D45" s="115" t="s">
        <v>684</v>
      </c>
      <c r="E45" s="116">
        <v>7</v>
      </c>
      <c r="F45" s="117">
        <v>2</v>
      </c>
      <c r="G45" s="118" t="s">
        <v>936</v>
      </c>
      <c r="H45" s="119">
        <v>16</v>
      </c>
      <c r="I45" s="120">
        <v>16</v>
      </c>
      <c r="J45" s="121" t="s">
        <v>732</v>
      </c>
      <c r="K45" s="122">
        <v>13</v>
      </c>
      <c r="L45" s="123">
        <v>69</v>
      </c>
      <c r="M45" s="194" t="s">
        <v>732</v>
      </c>
      <c r="N45" s="66"/>
    </row>
    <row r="46" spans="2:14" ht="12.75">
      <c r="B46" s="113" t="s">
        <v>77</v>
      </c>
      <c r="C46" s="114" t="s">
        <v>720</v>
      </c>
      <c r="D46" s="115" t="s">
        <v>682</v>
      </c>
      <c r="E46" s="116">
        <v>28</v>
      </c>
      <c r="F46" s="117">
        <v>6</v>
      </c>
      <c r="G46" s="118" t="s">
        <v>699</v>
      </c>
      <c r="H46" s="119">
        <v>29</v>
      </c>
      <c r="I46" s="120">
        <v>47</v>
      </c>
      <c r="J46" s="121" t="s">
        <v>699</v>
      </c>
      <c r="K46" s="122">
        <v>19</v>
      </c>
      <c r="L46" s="123">
        <v>217</v>
      </c>
      <c r="M46" s="194" t="s">
        <v>733</v>
      </c>
      <c r="N46" s="66"/>
    </row>
    <row r="47" spans="2:14" ht="12.75">
      <c r="B47" s="113" t="s">
        <v>127</v>
      </c>
      <c r="C47" s="114" t="s">
        <v>720</v>
      </c>
      <c r="D47" s="115" t="s">
        <v>684</v>
      </c>
      <c r="E47" s="116">
        <v>10</v>
      </c>
      <c r="F47" s="117">
        <v>2</v>
      </c>
      <c r="G47" s="118" t="s">
        <v>937</v>
      </c>
      <c r="H47" s="119">
        <v>28</v>
      </c>
      <c r="I47" s="120">
        <v>32</v>
      </c>
      <c r="J47" s="121" t="s">
        <v>787</v>
      </c>
      <c r="K47" s="122">
        <v>15</v>
      </c>
      <c r="L47" s="123">
        <v>64</v>
      </c>
      <c r="M47" s="194" t="s">
        <v>685</v>
      </c>
      <c r="N47" s="66"/>
    </row>
    <row r="48" spans="2:14" ht="12.75">
      <c r="B48" s="113" t="s">
        <v>73</v>
      </c>
      <c r="C48" s="114" t="s">
        <v>720</v>
      </c>
      <c r="D48" s="115" t="s">
        <v>697</v>
      </c>
      <c r="E48" s="116">
        <v>2</v>
      </c>
      <c r="F48" s="117">
        <v>1</v>
      </c>
      <c r="G48" s="118" t="s">
        <v>788</v>
      </c>
      <c r="H48" s="119">
        <v>2</v>
      </c>
      <c r="I48" s="120">
        <v>2</v>
      </c>
      <c r="J48" s="121" t="s">
        <v>788</v>
      </c>
      <c r="K48" s="122">
        <v>3</v>
      </c>
      <c r="L48" s="123">
        <v>7</v>
      </c>
      <c r="M48" s="194" t="s">
        <v>734</v>
      </c>
      <c r="N48" s="66"/>
    </row>
    <row r="49" spans="2:14" ht="13.5" thickBot="1">
      <c r="B49" s="39" t="s">
        <v>135</v>
      </c>
      <c r="C49" s="40" t="s">
        <v>720</v>
      </c>
      <c r="D49" s="42" t="s">
        <v>684</v>
      </c>
      <c r="E49" s="43">
        <v>7</v>
      </c>
      <c r="F49" s="44">
        <v>2</v>
      </c>
      <c r="G49" s="111" t="s">
        <v>789</v>
      </c>
      <c r="H49" s="45">
        <v>7</v>
      </c>
      <c r="I49" s="46">
        <v>8</v>
      </c>
      <c r="J49" s="112" t="s">
        <v>789</v>
      </c>
      <c r="K49" s="47">
        <v>5</v>
      </c>
      <c r="L49" s="48">
        <v>19</v>
      </c>
      <c r="M49" s="193" t="s">
        <v>685</v>
      </c>
      <c r="N49" s="66"/>
    </row>
    <row r="50" spans="1:14" ht="12.75">
      <c r="A50" s="1" t="s">
        <v>626</v>
      </c>
      <c r="B50" s="100" t="s">
        <v>132</v>
      </c>
      <c r="C50" s="101" t="s">
        <v>735</v>
      </c>
      <c r="D50" s="102" t="s">
        <v>682</v>
      </c>
      <c r="E50" s="103">
        <v>28</v>
      </c>
      <c r="F50" s="104">
        <v>5</v>
      </c>
      <c r="G50" s="105" t="s">
        <v>736</v>
      </c>
      <c r="H50" s="106">
        <v>28</v>
      </c>
      <c r="I50" s="107">
        <v>33</v>
      </c>
      <c r="J50" s="108" t="s">
        <v>736</v>
      </c>
      <c r="K50" s="109">
        <v>27</v>
      </c>
      <c r="L50" s="110">
        <v>88</v>
      </c>
      <c r="M50" s="192" t="s">
        <v>736</v>
      </c>
      <c r="N50" s="66"/>
    </row>
    <row r="51" spans="2:14" ht="12.75">
      <c r="B51" s="113" t="s">
        <v>473</v>
      </c>
      <c r="C51" s="114" t="s">
        <v>735</v>
      </c>
      <c r="D51" s="115" t="s">
        <v>682</v>
      </c>
      <c r="E51" s="116">
        <v>53</v>
      </c>
      <c r="F51" s="117">
        <v>11</v>
      </c>
      <c r="G51" s="118" t="s">
        <v>790</v>
      </c>
      <c r="H51" s="119">
        <v>57</v>
      </c>
      <c r="I51" s="120">
        <v>94</v>
      </c>
      <c r="J51" s="121" t="s">
        <v>790</v>
      </c>
      <c r="K51" s="122">
        <v>51</v>
      </c>
      <c r="L51" s="123">
        <v>244</v>
      </c>
      <c r="M51" s="194" t="s">
        <v>737</v>
      </c>
      <c r="N51" s="66"/>
    </row>
    <row r="52" spans="2:14" ht="12.75">
      <c r="B52" s="113" t="s">
        <v>133</v>
      </c>
      <c r="C52" s="114" t="s">
        <v>735</v>
      </c>
      <c r="D52" s="115" t="s">
        <v>682</v>
      </c>
      <c r="E52" s="116">
        <v>5</v>
      </c>
      <c r="F52" s="117">
        <v>1</v>
      </c>
      <c r="G52" s="118" t="s">
        <v>738</v>
      </c>
      <c r="H52" s="119">
        <v>7</v>
      </c>
      <c r="I52" s="120">
        <v>15</v>
      </c>
      <c r="J52" s="121" t="s">
        <v>738</v>
      </c>
      <c r="K52" s="122">
        <v>7</v>
      </c>
      <c r="L52" s="123">
        <v>35</v>
      </c>
      <c r="M52" s="194" t="s">
        <v>738</v>
      </c>
      <c r="N52" s="66"/>
    </row>
    <row r="53" spans="2:14" ht="12.75">
      <c r="B53" s="113" t="s">
        <v>137</v>
      </c>
      <c r="C53" s="114" t="s">
        <v>735</v>
      </c>
      <c r="D53" s="115" t="s">
        <v>682</v>
      </c>
      <c r="E53" s="116">
        <v>4</v>
      </c>
      <c r="F53" s="117">
        <v>1</v>
      </c>
      <c r="G53" s="118" t="s">
        <v>758</v>
      </c>
      <c r="H53" s="119">
        <v>4</v>
      </c>
      <c r="I53" s="120">
        <v>7</v>
      </c>
      <c r="J53" s="121" t="s">
        <v>758</v>
      </c>
      <c r="K53" s="122">
        <v>2</v>
      </c>
      <c r="L53" s="123">
        <v>11</v>
      </c>
      <c r="M53" s="194" t="s">
        <v>758</v>
      </c>
      <c r="N53" s="66"/>
    </row>
    <row r="54" spans="2:14" ht="12.75">
      <c r="B54" s="113" t="s">
        <v>83</v>
      </c>
      <c r="C54" s="114" t="s">
        <v>735</v>
      </c>
      <c r="D54" s="115" t="s">
        <v>682</v>
      </c>
      <c r="E54" s="116">
        <v>19</v>
      </c>
      <c r="F54" s="117">
        <v>4</v>
      </c>
      <c r="G54" s="118" t="s">
        <v>759</v>
      </c>
      <c r="H54" s="119">
        <v>19</v>
      </c>
      <c r="I54" s="120">
        <v>22</v>
      </c>
      <c r="J54" s="121" t="s">
        <v>759</v>
      </c>
      <c r="K54" s="122">
        <v>20</v>
      </c>
      <c r="L54" s="123">
        <v>64</v>
      </c>
      <c r="M54" s="194" t="s">
        <v>759</v>
      </c>
      <c r="N54" s="66"/>
    </row>
    <row r="55" spans="2:14" ht="12.75">
      <c r="B55" s="113" t="s">
        <v>225</v>
      </c>
      <c r="C55" s="114" t="s">
        <v>735</v>
      </c>
      <c r="D55" s="115" t="s">
        <v>682</v>
      </c>
      <c r="E55" s="116">
        <v>51</v>
      </c>
      <c r="F55" s="117">
        <v>11</v>
      </c>
      <c r="G55" s="118" t="s">
        <v>791</v>
      </c>
      <c r="H55" s="119">
        <v>53</v>
      </c>
      <c r="I55" s="120">
        <v>91</v>
      </c>
      <c r="J55" s="121" t="s">
        <v>791</v>
      </c>
      <c r="K55" s="122">
        <v>54</v>
      </c>
      <c r="L55" s="123">
        <v>377</v>
      </c>
      <c r="M55" s="194" t="s">
        <v>737</v>
      </c>
      <c r="N55" s="66"/>
    </row>
    <row r="56" spans="2:14" ht="12.75">
      <c r="B56" s="113" t="s">
        <v>1037</v>
      </c>
      <c r="C56" s="114" t="s">
        <v>735</v>
      </c>
      <c r="D56" s="115" t="s">
        <v>682</v>
      </c>
      <c r="E56" s="116">
        <v>46</v>
      </c>
      <c r="F56" s="117">
        <v>10</v>
      </c>
      <c r="G56" s="118" t="s">
        <v>790</v>
      </c>
      <c r="H56" s="119">
        <v>47</v>
      </c>
      <c r="I56" s="120">
        <v>83</v>
      </c>
      <c r="J56" s="121" t="s">
        <v>790</v>
      </c>
      <c r="K56" s="122">
        <v>53</v>
      </c>
      <c r="L56" s="123">
        <v>363</v>
      </c>
      <c r="M56" s="194" t="s">
        <v>737</v>
      </c>
      <c r="N56" s="66"/>
    </row>
    <row r="57" spans="2:14" ht="12.75">
      <c r="B57" s="113" t="s">
        <v>126</v>
      </c>
      <c r="C57" s="114" t="s">
        <v>735</v>
      </c>
      <c r="D57" s="115" t="s">
        <v>682</v>
      </c>
      <c r="E57" s="116">
        <v>58</v>
      </c>
      <c r="F57" s="117">
        <v>12</v>
      </c>
      <c r="G57" s="118" t="s">
        <v>792</v>
      </c>
      <c r="H57" s="119">
        <v>68</v>
      </c>
      <c r="I57" s="120">
        <v>106</v>
      </c>
      <c r="J57" s="121" t="s">
        <v>792</v>
      </c>
      <c r="K57" s="122">
        <v>64</v>
      </c>
      <c r="L57" s="123">
        <v>374</v>
      </c>
      <c r="M57" s="194" t="s">
        <v>713</v>
      </c>
      <c r="N57" s="66"/>
    </row>
    <row r="58" spans="2:14" ht="12.75">
      <c r="B58" s="113" t="s">
        <v>124</v>
      </c>
      <c r="C58" s="114" t="s">
        <v>735</v>
      </c>
      <c r="D58" s="115" t="s">
        <v>682</v>
      </c>
      <c r="E58" s="116">
        <v>23</v>
      </c>
      <c r="F58" s="117">
        <v>5</v>
      </c>
      <c r="G58" s="118" t="s">
        <v>760</v>
      </c>
      <c r="H58" s="119">
        <v>26</v>
      </c>
      <c r="I58" s="120">
        <v>43</v>
      </c>
      <c r="J58" s="121" t="s">
        <v>760</v>
      </c>
      <c r="K58" s="122">
        <v>27</v>
      </c>
      <c r="L58" s="123">
        <v>168</v>
      </c>
      <c r="M58" s="194" t="s">
        <v>760</v>
      </c>
      <c r="N58" s="66"/>
    </row>
    <row r="59" spans="2:14" ht="12.75">
      <c r="B59" s="113" t="s">
        <v>64</v>
      </c>
      <c r="C59" s="114" t="s">
        <v>735</v>
      </c>
      <c r="D59" s="115" t="s">
        <v>682</v>
      </c>
      <c r="E59" s="116">
        <v>31</v>
      </c>
      <c r="F59" s="117">
        <v>6</v>
      </c>
      <c r="G59" s="118" t="s">
        <v>760</v>
      </c>
      <c r="H59" s="119">
        <v>37</v>
      </c>
      <c r="I59" s="120">
        <v>56</v>
      </c>
      <c r="J59" s="121" t="s">
        <v>760</v>
      </c>
      <c r="K59" s="122">
        <v>32</v>
      </c>
      <c r="L59" s="123">
        <v>156</v>
      </c>
      <c r="M59" s="194" t="s">
        <v>760</v>
      </c>
      <c r="N59" s="66"/>
    </row>
    <row r="60" spans="2:14" ht="13.5" thickBot="1">
      <c r="B60" s="39" t="s">
        <v>26</v>
      </c>
      <c r="C60" s="40" t="s">
        <v>735</v>
      </c>
      <c r="D60" s="42" t="s">
        <v>682</v>
      </c>
      <c r="E60" s="43">
        <v>79</v>
      </c>
      <c r="F60" s="44">
        <v>17</v>
      </c>
      <c r="G60" s="111" t="s">
        <v>792</v>
      </c>
      <c r="H60" s="45">
        <v>92</v>
      </c>
      <c r="I60" s="46">
        <v>162</v>
      </c>
      <c r="J60" s="112" t="s">
        <v>792</v>
      </c>
      <c r="K60" s="47">
        <v>90</v>
      </c>
      <c r="L60" s="48">
        <v>479</v>
      </c>
      <c r="M60" s="193" t="s">
        <v>737</v>
      </c>
      <c r="N60" s="66"/>
    </row>
    <row r="61" spans="1:14" ht="12.75">
      <c r="A61" s="1" t="s">
        <v>626</v>
      </c>
      <c r="B61" s="100" t="s">
        <v>761</v>
      </c>
      <c r="C61" s="101" t="s">
        <v>762</v>
      </c>
      <c r="D61" s="102" t="s">
        <v>682</v>
      </c>
      <c r="E61" s="103">
        <v>10</v>
      </c>
      <c r="F61" s="104">
        <v>2</v>
      </c>
      <c r="G61" s="105" t="s">
        <v>793</v>
      </c>
      <c r="H61" s="106">
        <v>11</v>
      </c>
      <c r="I61" s="107">
        <v>11</v>
      </c>
      <c r="J61" s="108" t="s">
        <v>793</v>
      </c>
      <c r="K61" s="109" t="s">
        <v>594</v>
      </c>
      <c r="L61" s="110" t="s">
        <v>594</v>
      </c>
      <c r="M61" s="196" t="s">
        <v>763</v>
      </c>
      <c r="N61" s="66"/>
    </row>
    <row r="62" spans="2:14" ht="13.5" thickBot="1">
      <c r="B62" s="39" t="s">
        <v>86</v>
      </c>
      <c r="C62" s="40" t="s">
        <v>762</v>
      </c>
      <c r="D62" s="42" t="s">
        <v>682</v>
      </c>
      <c r="E62" s="43">
        <v>16</v>
      </c>
      <c r="F62" s="44">
        <v>3</v>
      </c>
      <c r="G62" s="111" t="s">
        <v>794</v>
      </c>
      <c r="H62" s="45">
        <v>17</v>
      </c>
      <c r="I62" s="46">
        <v>23</v>
      </c>
      <c r="J62" s="112" t="s">
        <v>795</v>
      </c>
      <c r="K62" s="47">
        <v>14</v>
      </c>
      <c r="L62" s="48">
        <v>63</v>
      </c>
      <c r="M62" s="193" t="s">
        <v>764</v>
      </c>
      <c r="N62" s="66"/>
    </row>
    <row r="63" spans="1:14" ht="12.75">
      <c r="A63" s="1" t="s">
        <v>626</v>
      </c>
      <c r="B63" s="100" t="s">
        <v>765</v>
      </c>
      <c r="C63" s="101" t="s">
        <v>766</v>
      </c>
      <c r="D63" s="102" t="s">
        <v>682</v>
      </c>
      <c r="E63" s="103">
        <v>8</v>
      </c>
      <c r="F63" s="104">
        <v>1</v>
      </c>
      <c r="G63" s="105" t="s">
        <v>796</v>
      </c>
      <c r="H63" s="106">
        <v>8</v>
      </c>
      <c r="I63" s="107">
        <v>9</v>
      </c>
      <c r="J63" s="108" t="s">
        <v>796</v>
      </c>
      <c r="K63" s="109" t="s">
        <v>594</v>
      </c>
      <c r="L63" s="110" t="s">
        <v>594</v>
      </c>
      <c r="M63" s="196" t="s">
        <v>767</v>
      </c>
      <c r="N63" s="66"/>
    </row>
    <row r="64" spans="2:14" ht="13.5" thickBot="1">
      <c r="B64" s="39" t="s">
        <v>779</v>
      </c>
      <c r="C64" s="40" t="s">
        <v>766</v>
      </c>
      <c r="D64" s="42" t="s">
        <v>697</v>
      </c>
      <c r="E64" s="43" t="s">
        <v>594</v>
      </c>
      <c r="F64" s="44" t="s">
        <v>594</v>
      </c>
      <c r="G64" s="132" t="s">
        <v>468</v>
      </c>
      <c r="H64" s="45" t="s">
        <v>594</v>
      </c>
      <c r="I64" s="46" t="s">
        <v>594</v>
      </c>
      <c r="J64" s="124" t="s">
        <v>468</v>
      </c>
      <c r="K64" s="47">
        <v>1</v>
      </c>
      <c r="L64" s="48">
        <v>2</v>
      </c>
      <c r="M64" s="193" t="s">
        <v>769</v>
      </c>
      <c r="N64" s="66"/>
    </row>
    <row r="65" spans="1:14" ht="12.75">
      <c r="A65" s="1" t="s">
        <v>626</v>
      </c>
      <c r="B65" s="100" t="s">
        <v>223</v>
      </c>
      <c r="C65" s="101" t="s">
        <v>768</v>
      </c>
      <c r="D65" s="102" t="s">
        <v>682</v>
      </c>
      <c r="E65" s="103">
        <v>1</v>
      </c>
      <c r="F65" s="104">
        <v>1</v>
      </c>
      <c r="G65" s="131" t="s">
        <v>797</v>
      </c>
      <c r="H65" s="106">
        <v>1</v>
      </c>
      <c r="I65" s="107">
        <v>5</v>
      </c>
      <c r="J65" s="108" t="s">
        <v>798</v>
      </c>
      <c r="K65" s="109">
        <v>2</v>
      </c>
      <c r="L65" s="110">
        <v>23</v>
      </c>
      <c r="M65" s="192" t="s">
        <v>769</v>
      </c>
      <c r="N65" s="66"/>
    </row>
    <row r="66" spans="1:14" ht="12.75">
      <c r="A66" s="1" t="s">
        <v>626</v>
      </c>
      <c r="B66" s="113" t="s">
        <v>462</v>
      </c>
      <c r="C66" s="114" t="s">
        <v>770</v>
      </c>
      <c r="D66" s="115" t="s">
        <v>682</v>
      </c>
      <c r="E66" s="116">
        <v>3</v>
      </c>
      <c r="F66" s="117">
        <v>1</v>
      </c>
      <c r="G66" s="118" t="s">
        <v>799</v>
      </c>
      <c r="H66" s="119">
        <v>3</v>
      </c>
      <c r="I66" s="120">
        <v>6</v>
      </c>
      <c r="J66" s="121" t="s">
        <v>799</v>
      </c>
      <c r="K66" s="122">
        <v>3</v>
      </c>
      <c r="L66" s="123">
        <v>21</v>
      </c>
      <c r="M66" s="194" t="s">
        <v>771</v>
      </c>
      <c r="N66" s="66"/>
    </row>
    <row r="67" spans="2:14" ht="12.75">
      <c r="B67" s="113" t="s">
        <v>618</v>
      </c>
      <c r="C67" s="114" t="s">
        <v>770</v>
      </c>
      <c r="D67" s="115" t="s">
        <v>682</v>
      </c>
      <c r="E67" s="116">
        <v>10</v>
      </c>
      <c r="F67" s="117">
        <v>3</v>
      </c>
      <c r="G67" s="118" t="s">
        <v>772</v>
      </c>
      <c r="H67" s="119">
        <v>11</v>
      </c>
      <c r="I67" s="120">
        <v>26</v>
      </c>
      <c r="J67" s="121" t="s">
        <v>772</v>
      </c>
      <c r="K67" s="122">
        <v>9</v>
      </c>
      <c r="L67" s="123">
        <v>126</v>
      </c>
      <c r="M67" s="194" t="s">
        <v>772</v>
      </c>
      <c r="N67" s="66"/>
    </row>
    <row r="68" spans="2:14" ht="13.5" thickBot="1">
      <c r="B68" s="39" t="s">
        <v>5</v>
      </c>
      <c r="C68" s="40" t="s">
        <v>770</v>
      </c>
      <c r="D68" s="42" t="s">
        <v>682</v>
      </c>
      <c r="E68" s="43">
        <v>1</v>
      </c>
      <c r="F68" s="44">
        <v>1</v>
      </c>
      <c r="G68" s="111" t="s">
        <v>773</v>
      </c>
      <c r="H68" s="45">
        <v>1</v>
      </c>
      <c r="I68" s="46">
        <v>2</v>
      </c>
      <c r="J68" s="112" t="s">
        <v>773</v>
      </c>
      <c r="K68" s="47">
        <v>1</v>
      </c>
      <c r="L68" s="48">
        <v>12</v>
      </c>
      <c r="M68" s="193" t="s">
        <v>773</v>
      </c>
      <c r="N68" s="66"/>
    </row>
    <row r="69" spans="1:14" ht="12.75">
      <c r="A69" s="1" t="s">
        <v>626</v>
      </c>
      <c r="B69" s="100" t="s">
        <v>154</v>
      </c>
      <c r="C69" s="101" t="s">
        <v>155</v>
      </c>
      <c r="D69" s="102" t="s">
        <v>682</v>
      </c>
      <c r="E69" s="103">
        <v>1</v>
      </c>
      <c r="F69" s="104">
        <v>1</v>
      </c>
      <c r="G69" s="131" t="s">
        <v>797</v>
      </c>
      <c r="H69" s="106">
        <v>7</v>
      </c>
      <c r="I69" s="107">
        <v>13</v>
      </c>
      <c r="J69" s="108" t="s">
        <v>800</v>
      </c>
      <c r="K69" s="109">
        <v>3</v>
      </c>
      <c r="L69" s="110">
        <v>30</v>
      </c>
      <c r="M69" s="192" t="s">
        <v>769</v>
      </c>
      <c r="N69" s="66"/>
    </row>
    <row r="70" spans="2:14" ht="12.75">
      <c r="B70" s="113" t="s">
        <v>98</v>
      </c>
      <c r="C70" s="114" t="s">
        <v>155</v>
      </c>
      <c r="D70" s="115" t="s">
        <v>682</v>
      </c>
      <c r="E70" s="116" t="s">
        <v>594</v>
      </c>
      <c r="F70" s="117" t="s">
        <v>594</v>
      </c>
      <c r="G70" s="127" t="s">
        <v>468</v>
      </c>
      <c r="H70" s="119" t="s">
        <v>594</v>
      </c>
      <c r="I70" s="120" t="s">
        <v>594</v>
      </c>
      <c r="J70" s="128" t="s">
        <v>468</v>
      </c>
      <c r="K70" s="122">
        <v>2</v>
      </c>
      <c r="L70" s="123">
        <v>12</v>
      </c>
      <c r="M70" s="194" t="s">
        <v>156</v>
      </c>
      <c r="N70" s="66"/>
    </row>
    <row r="71" spans="2:14" ht="12.75">
      <c r="B71" s="113" t="s">
        <v>61</v>
      </c>
      <c r="C71" s="114" t="s">
        <v>155</v>
      </c>
      <c r="D71" s="115" t="s">
        <v>682</v>
      </c>
      <c r="E71" s="116">
        <v>11</v>
      </c>
      <c r="F71" s="117">
        <v>3</v>
      </c>
      <c r="G71" s="118" t="s">
        <v>772</v>
      </c>
      <c r="H71" s="119">
        <v>11</v>
      </c>
      <c r="I71" s="120">
        <v>22</v>
      </c>
      <c r="J71" s="121" t="s">
        <v>772</v>
      </c>
      <c r="K71" s="122">
        <v>10</v>
      </c>
      <c r="L71" s="123">
        <v>79</v>
      </c>
      <c r="M71" s="194" t="s">
        <v>769</v>
      </c>
      <c r="N71" s="66"/>
    </row>
    <row r="72" spans="2:14" ht="12.75">
      <c r="B72" s="113" t="s">
        <v>125</v>
      </c>
      <c r="C72" s="114" t="s">
        <v>155</v>
      </c>
      <c r="D72" s="115" t="s">
        <v>682</v>
      </c>
      <c r="E72" s="116">
        <v>1</v>
      </c>
      <c r="F72" s="117">
        <v>1</v>
      </c>
      <c r="G72" s="118" t="s">
        <v>801</v>
      </c>
      <c r="H72" s="119">
        <v>1</v>
      </c>
      <c r="I72" s="120">
        <v>3</v>
      </c>
      <c r="J72" s="121" t="s">
        <v>801</v>
      </c>
      <c r="K72" s="122">
        <v>3</v>
      </c>
      <c r="L72" s="123">
        <v>21</v>
      </c>
      <c r="M72" s="194" t="s">
        <v>769</v>
      </c>
      <c r="N72" s="66"/>
    </row>
    <row r="73" spans="2:14" ht="12.75">
      <c r="B73" s="113" t="s">
        <v>101</v>
      </c>
      <c r="C73" s="114" t="s">
        <v>155</v>
      </c>
      <c r="D73" s="115" t="s">
        <v>682</v>
      </c>
      <c r="E73" s="116" t="s">
        <v>594</v>
      </c>
      <c r="F73" s="117" t="s">
        <v>594</v>
      </c>
      <c r="G73" s="127" t="s">
        <v>468</v>
      </c>
      <c r="H73" s="119">
        <v>6</v>
      </c>
      <c r="I73" s="120">
        <v>13</v>
      </c>
      <c r="J73" s="121" t="s">
        <v>919</v>
      </c>
      <c r="K73" s="122">
        <v>6</v>
      </c>
      <c r="L73" s="123">
        <v>39</v>
      </c>
      <c r="M73" s="194" t="s">
        <v>156</v>
      </c>
      <c r="N73" s="66"/>
    </row>
    <row r="74" spans="2:14" ht="13.5" thickBot="1">
      <c r="B74" s="39" t="s">
        <v>27</v>
      </c>
      <c r="C74" s="40" t="s">
        <v>155</v>
      </c>
      <c r="D74" s="42" t="s">
        <v>682</v>
      </c>
      <c r="E74" s="43" t="s">
        <v>594</v>
      </c>
      <c r="F74" s="44" t="s">
        <v>594</v>
      </c>
      <c r="G74" s="132" t="s">
        <v>468</v>
      </c>
      <c r="H74" s="45">
        <v>8</v>
      </c>
      <c r="I74" s="46">
        <v>5</v>
      </c>
      <c r="J74" s="112" t="s">
        <v>802</v>
      </c>
      <c r="K74" s="47">
        <v>1</v>
      </c>
      <c r="L74" s="48">
        <v>3</v>
      </c>
      <c r="M74" s="193" t="s">
        <v>157</v>
      </c>
      <c r="N74" s="66"/>
    </row>
    <row r="75" spans="1:14" ht="12.75">
      <c r="A75" s="1" t="s">
        <v>626</v>
      </c>
      <c r="B75" s="100" t="s">
        <v>1031</v>
      </c>
      <c r="C75" s="101" t="s">
        <v>158</v>
      </c>
      <c r="D75" s="102" t="s">
        <v>682</v>
      </c>
      <c r="E75" s="103" t="s">
        <v>594</v>
      </c>
      <c r="F75" s="104" t="s">
        <v>594</v>
      </c>
      <c r="G75" s="133" t="s">
        <v>468</v>
      </c>
      <c r="H75" s="106" t="s">
        <v>594</v>
      </c>
      <c r="I75" s="107" t="s">
        <v>594</v>
      </c>
      <c r="J75" s="135" t="s">
        <v>803</v>
      </c>
      <c r="K75" s="109">
        <v>5</v>
      </c>
      <c r="L75" s="110">
        <v>10</v>
      </c>
      <c r="M75" s="192" t="s">
        <v>159</v>
      </c>
      <c r="N75" s="66"/>
    </row>
    <row r="76" spans="1:14" ht="12.75">
      <c r="A76" s="1" t="s">
        <v>626</v>
      </c>
      <c r="B76" s="113" t="s">
        <v>160</v>
      </c>
      <c r="C76" s="114" t="s">
        <v>161</v>
      </c>
      <c r="D76" s="115" t="s">
        <v>684</v>
      </c>
      <c r="E76" s="116">
        <v>1</v>
      </c>
      <c r="F76" s="117">
        <v>1</v>
      </c>
      <c r="G76" s="118" t="s">
        <v>210</v>
      </c>
      <c r="H76" s="119">
        <v>1</v>
      </c>
      <c r="I76" s="120">
        <v>1</v>
      </c>
      <c r="J76" s="121" t="s">
        <v>210</v>
      </c>
      <c r="K76" s="122">
        <v>1</v>
      </c>
      <c r="L76" s="123">
        <v>6</v>
      </c>
      <c r="M76" s="194" t="s">
        <v>162</v>
      </c>
      <c r="N76" s="66"/>
    </row>
    <row r="77" spans="2:14" ht="12.75">
      <c r="B77" s="113" t="s">
        <v>782</v>
      </c>
      <c r="C77" s="114" t="s">
        <v>161</v>
      </c>
      <c r="D77" s="115" t="s">
        <v>682</v>
      </c>
      <c r="E77" s="116">
        <v>24</v>
      </c>
      <c r="F77" s="117">
        <v>5</v>
      </c>
      <c r="G77" s="118" t="s">
        <v>801</v>
      </c>
      <c r="H77" s="119">
        <v>26</v>
      </c>
      <c r="I77" s="120">
        <v>50</v>
      </c>
      <c r="J77" s="121" t="s">
        <v>210</v>
      </c>
      <c r="K77" s="122">
        <v>41</v>
      </c>
      <c r="L77" s="123">
        <v>156</v>
      </c>
      <c r="M77" s="194" t="s">
        <v>163</v>
      </c>
      <c r="N77" s="66"/>
    </row>
    <row r="78" spans="2:14" ht="12.75">
      <c r="B78" s="113" t="s">
        <v>130</v>
      </c>
      <c r="C78" s="114" t="s">
        <v>161</v>
      </c>
      <c r="D78" s="115" t="s">
        <v>682</v>
      </c>
      <c r="E78" s="116">
        <v>49</v>
      </c>
      <c r="F78" s="117">
        <v>9</v>
      </c>
      <c r="G78" s="118" t="s">
        <v>164</v>
      </c>
      <c r="H78" s="119">
        <v>54</v>
      </c>
      <c r="I78" s="120">
        <v>80</v>
      </c>
      <c r="J78" s="121" t="s">
        <v>804</v>
      </c>
      <c r="K78" s="122">
        <v>45</v>
      </c>
      <c r="L78" s="123">
        <v>286</v>
      </c>
      <c r="M78" s="194" t="s">
        <v>164</v>
      </c>
      <c r="N78" s="66"/>
    </row>
    <row r="79" spans="2:14" ht="12.75">
      <c r="B79" s="113" t="s">
        <v>449</v>
      </c>
      <c r="C79" s="114" t="s">
        <v>161</v>
      </c>
      <c r="D79" s="115" t="s">
        <v>682</v>
      </c>
      <c r="E79" s="116">
        <v>42</v>
      </c>
      <c r="F79" s="117">
        <v>8</v>
      </c>
      <c r="G79" s="118" t="s">
        <v>165</v>
      </c>
      <c r="H79" s="119">
        <v>50</v>
      </c>
      <c r="I79" s="120">
        <v>73</v>
      </c>
      <c r="J79" s="121" t="s">
        <v>801</v>
      </c>
      <c r="K79" s="122">
        <v>38</v>
      </c>
      <c r="L79" s="123">
        <v>182</v>
      </c>
      <c r="M79" s="194" t="s">
        <v>165</v>
      </c>
      <c r="N79" s="66"/>
    </row>
    <row r="80" spans="2:14" ht="12.75">
      <c r="B80" s="113" t="s">
        <v>72</v>
      </c>
      <c r="C80" s="114" t="s">
        <v>161</v>
      </c>
      <c r="D80" s="115" t="s">
        <v>682</v>
      </c>
      <c r="E80" s="116">
        <v>8</v>
      </c>
      <c r="F80" s="117">
        <v>2</v>
      </c>
      <c r="G80" s="118" t="s">
        <v>794</v>
      </c>
      <c r="H80" s="119">
        <v>9</v>
      </c>
      <c r="I80" s="120">
        <v>9</v>
      </c>
      <c r="J80" s="121" t="s">
        <v>805</v>
      </c>
      <c r="K80" s="122">
        <v>8</v>
      </c>
      <c r="L80" s="123">
        <v>24</v>
      </c>
      <c r="M80" s="194" t="s">
        <v>166</v>
      </c>
      <c r="N80" s="66"/>
    </row>
    <row r="81" spans="2:14" ht="13.5" thickBot="1">
      <c r="B81" s="39" t="s">
        <v>63</v>
      </c>
      <c r="C81" s="40" t="s">
        <v>161</v>
      </c>
      <c r="D81" s="42" t="s">
        <v>682</v>
      </c>
      <c r="E81" s="43">
        <v>8</v>
      </c>
      <c r="F81" s="44">
        <v>2</v>
      </c>
      <c r="G81" s="111" t="s">
        <v>918</v>
      </c>
      <c r="H81" s="45">
        <v>12</v>
      </c>
      <c r="I81" s="46">
        <v>16</v>
      </c>
      <c r="J81" s="112" t="s">
        <v>795</v>
      </c>
      <c r="K81" s="47">
        <v>11</v>
      </c>
      <c r="L81" s="48">
        <v>77</v>
      </c>
      <c r="M81" s="193" t="s">
        <v>156</v>
      </c>
      <c r="N81" s="66"/>
    </row>
    <row r="82" spans="1:14" ht="12.75">
      <c r="A82" s="1" t="s">
        <v>626</v>
      </c>
      <c r="B82" s="100" t="s">
        <v>472</v>
      </c>
      <c r="C82" s="101" t="s">
        <v>167</v>
      </c>
      <c r="D82" s="102" t="s">
        <v>697</v>
      </c>
      <c r="E82" s="103" t="s">
        <v>594</v>
      </c>
      <c r="F82" s="104" t="s">
        <v>594</v>
      </c>
      <c r="G82" s="133" t="s">
        <v>468</v>
      </c>
      <c r="H82" s="106">
        <v>1</v>
      </c>
      <c r="I82" s="107">
        <v>1</v>
      </c>
      <c r="J82" s="108" t="s">
        <v>806</v>
      </c>
      <c r="K82" s="109">
        <v>1</v>
      </c>
      <c r="L82" s="110">
        <v>1</v>
      </c>
      <c r="M82" s="192" t="s">
        <v>168</v>
      </c>
      <c r="N82" s="66"/>
    </row>
    <row r="83" spans="2:14" ht="12.75">
      <c r="B83" s="113" t="s">
        <v>97</v>
      </c>
      <c r="C83" s="114" t="s">
        <v>167</v>
      </c>
      <c r="D83" s="115" t="s">
        <v>682</v>
      </c>
      <c r="E83" s="116">
        <v>1</v>
      </c>
      <c r="F83" s="117">
        <v>1</v>
      </c>
      <c r="G83" s="118" t="s">
        <v>169</v>
      </c>
      <c r="H83" s="119">
        <v>1</v>
      </c>
      <c r="I83" s="120">
        <v>3</v>
      </c>
      <c r="J83" s="121" t="s">
        <v>169</v>
      </c>
      <c r="K83" s="122">
        <v>1</v>
      </c>
      <c r="L83" s="123">
        <v>6</v>
      </c>
      <c r="M83" s="194" t="s">
        <v>169</v>
      </c>
      <c r="N83" s="66"/>
    </row>
    <row r="84" spans="2:14" ht="12.75">
      <c r="B84" s="113" t="s">
        <v>112</v>
      </c>
      <c r="C84" s="114" t="s">
        <v>167</v>
      </c>
      <c r="D84" s="115" t="s">
        <v>684</v>
      </c>
      <c r="E84" s="116" t="s">
        <v>594</v>
      </c>
      <c r="F84" s="117" t="s">
        <v>594</v>
      </c>
      <c r="G84" s="127" t="s">
        <v>468</v>
      </c>
      <c r="H84" s="119">
        <v>4</v>
      </c>
      <c r="I84" s="120">
        <v>8</v>
      </c>
      <c r="J84" s="121" t="s">
        <v>170</v>
      </c>
      <c r="K84" s="122">
        <v>5</v>
      </c>
      <c r="L84" s="123">
        <v>13</v>
      </c>
      <c r="M84" s="194" t="s">
        <v>170</v>
      </c>
      <c r="N84" s="66"/>
    </row>
    <row r="85" spans="2:14" ht="13.5" thickBot="1">
      <c r="B85" s="39" t="s">
        <v>113</v>
      </c>
      <c r="C85" s="40" t="s">
        <v>167</v>
      </c>
      <c r="D85" s="42" t="s">
        <v>682</v>
      </c>
      <c r="E85" s="43">
        <v>18</v>
      </c>
      <c r="F85" s="44">
        <v>5</v>
      </c>
      <c r="G85" s="111" t="s">
        <v>807</v>
      </c>
      <c r="H85" s="45">
        <v>20</v>
      </c>
      <c r="I85" s="46">
        <v>44</v>
      </c>
      <c r="J85" s="112" t="s">
        <v>807</v>
      </c>
      <c r="K85" s="47">
        <v>18</v>
      </c>
      <c r="L85" s="48">
        <v>420</v>
      </c>
      <c r="M85" s="193" t="s">
        <v>171</v>
      </c>
      <c r="N85" s="66"/>
    </row>
    <row r="86" spans="1:14" ht="12.75">
      <c r="A86" s="1" t="s">
        <v>626</v>
      </c>
      <c r="B86" s="100" t="s">
        <v>69</v>
      </c>
      <c r="C86" s="101" t="s">
        <v>172</v>
      </c>
      <c r="D86" s="102" t="s">
        <v>697</v>
      </c>
      <c r="E86" s="103">
        <v>2</v>
      </c>
      <c r="F86" s="104">
        <v>1</v>
      </c>
      <c r="G86" s="105" t="s">
        <v>210</v>
      </c>
      <c r="H86" s="106">
        <v>2</v>
      </c>
      <c r="I86" s="107">
        <v>3</v>
      </c>
      <c r="J86" s="108" t="s">
        <v>805</v>
      </c>
      <c r="K86" s="109">
        <v>2</v>
      </c>
      <c r="L86" s="110">
        <v>13</v>
      </c>
      <c r="M86" s="192" t="s">
        <v>173</v>
      </c>
      <c r="N86" s="66"/>
    </row>
    <row r="87" spans="2:14" ht="12.75">
      <c r="B87" s="113" t="s">
        <v>139</v>
      </c>
      <c r="C87" s="114" t="s">
        <v>172</v>
      </c>
      <c r="D87" s="115" t="s">
        <v>682</v>
      </c>
      <c r="E87" s="116">
        <v>8</v>
      </c>
      <c r="F87" s="117">
        <v>3</v>
      </c>
      <c r="G87" s="118" t="s">
        <v>798</v>
      </c>
      <c r="H87" s="119">
        <v>18</v>
      </c>
      <c r="I87" s="120">
        <v>36</v>
      </c>
      <c r="J87" s="121" t="s">
        <v>808</v>
      </c>
      <c r="K87" s="122">
        <v>10</v>
      </c>
      <c r="L87" s="123">
        <v>166</v>
      </c>
      <c r="M87" s="194" t="s">
        <v>174</v>
      </c>
      <c r="N87" s="66"/>
    </row>
    <row r="88" spans="2:14" ht="13.5" thickBot="1">
      <c r="B88" s="39" t="s">
        <v>976</v>
      </c>
      <c r="C88" s="40" t="s">
        <v>172</v>
      </c>
      <c r="D88" s="42" t="s">
        <v>682</v>
      </c>
      <c r="E88" s="43">
        <v>23</v>
      </c>
      <c r="F88" s="44">
        <v>7</v>
      </c>
      <c r="G88" s="111" t="s">
        <v>809</v>
      </c>
      <c r="H88" s="45">
        <v>22</v>
      </c>
      <c r="I88" s="46">
        <v>55</v>
      </c>
      <c r="J88" s="112" t="s">
        <v>809</v>
      </c>
      <c r="K88" s="47">
        <v>24</v>
      </c>
      <c r="L88" s="48">
        <v>527</v>
      </c>
      <c r="M88" s="193" t="s">
        <v>685</v>
      </c>
      <c r="N88" s="66"/>
    </row>
    <row r="89" spans="1:14" ht="12.75">
      <c r="A89" s="1" t="s">
        <v>626</v>
      </c>
      <c r="B89" s="100" t="s">
        <v>114</v>
      </c>
      <c r="C89" s="101" t="s">
        <v>175</v>
      </c>
      <c r="D89" s="102" t="s">
        <v>682</v>
      </c>
      <c r="E89" s="103" t="s">
        <v>594</v>
      </c>
      <c r="F89" s="104" t="s">
        <v>594</v>
      </c>
      <c r="G89" s="133" t="s">
        <v>468</v>
      </c>
      <c r="H89" s="106" t="s">
        <v>594</v>
      </c>
      <c r="I89" s="107" t="s">
        <v>594</v>
      </c>
      <c r="J89" s="135" t="s">
        <v>803</v>
      </c>
      <c r="K89" s="109">
        <v>1</v>
      </c>
      <c r="L89" s="110">
        <v>4</v>
      </c>
      <c r="M89" s="192" t="s">
        <v>157</v>
      </c>
      <c r="N89" s="66"/>
    </row>
    <row r="90" spans="2:14" ht="13.5" thickBot="1">
      <c r="B90" s="39" t="s">
        <v>68</v>
      </c>
      <c r="C90" s="40" t="s">
        <v>175</v>
      </c>
      <c r="D90" s="42" t="s">
        <v>682</v>
      </c>
      <c r="E90" s="43" t="s">
        <v>594</v>
      </c>
      <c r="F90" s="44" t="s">
        <v>594</v>
      </c>
      <c r="G90" s="132" t="s">
        <v>468</v>
      </c>
      <c r="H90" s="45">
        <v>1</v>
      </c>
      <c r="I90" s="46">
        <v>3</v>
      </c>
      <c r="J90" s="136" t="s">
        <v>803</v>
      </c>
      <c r="K90" s="47">
        <v>11</v>
      </c>
      <c r="L90" s="48">
        <v>71</v>
      </c>
      <c r="M90" s="193" t="s">
        <v>685</v>
      </c>
      <c r="N90" s="66"/>
    </row>
    <row r="91" spans="1:14" ht="12.75">
      <c r="A91" s="1" t="s">
        <v>626</v>
      </c>
      <c r="B91" s="100" t="s">
        <v>467</v>
      </c>
      <c r="C91" s="101" t="s">
        <v>176</v>
      </c>
      <c r="D91" s="102" t="s">
        <v>684</v>
      </c>
      <c r="E91" s="103" t="s">
        <v>594</v>
      </c>
      <c r="F91" s="104" t="s">
        <v>594</v>
      </c>
      <c r="G91" s="133" t="s">
        <v>468</v>
      </c>
      <c r="H91" s="106">
        <v>2</v>
      </c>
      <c r="I91" s="107">
        <v>2</v>
      </c>
      <c r="J91" s="108" t="s">
        <v>810</v>
      </c>
      <c r="K91" s="109">
        <v>2</v>
      </c>
      <c r="L91" s="110">
        <v>3</v>
      </c>
      <c r="M91" s="192" t="s">
        <v>177</v>
      </c>
      <c r="N91" s="66"/>
    </row>
    <row r="92" spans="2:14" ht="13.5" thickBot="1">
      <c r="B92" s="39" t="s">
        <v>1032</v>
      </c>
      <c r="C92" s="40" t="s">
        <v>176</v>
      </c>
      <c r="D92" s="42" t="s">
        <v>684</v>
      </c>
      <c r="E92" s="43" t="s">
        <v>594</v>
      </c>
      <c r="F92" s="44" t="s">
        <v>594</v>
      </c>
      <c r="G92" s="132" t="s">
        <v>468</v>
      </c>
      <c r="H92" s="45">
        <v>1</v>
      </c>
      <c r="I92" s="46">
        <v>3</v>
      </c>
      <c r="J92" s="112" t="s">
        <v>912</v>
      </c>
      <c r="K92" s="47">
        <v>5</v>
      </c>
      <c r="L92" s="48">
        <v>23</v>
      </c>
      <c r="M92" s="193" t="s">
        <v>685</v>
      </c>
      <c r="N92" s="66"/>
    </row>
    <row r="93" spans="1:14" ht="12.75">
      <c r="A93" s="1" t="s">
        <v>626</v>
      </c>
      <c r="B93" s="100" t="s">
        <v>178</v>
      </c>
      <c r="C93" s="101" t="s">
        <v>179</v>
      </c>
      <c r="D93" s="102" t="s">
        <v>684</v>
      </c>
      <c r="E93" s="103" t="s">
        <v>594</v>
      </c>
      <c r="F93" s="104" t="s">
        <v>594</v>
      </c>
      <c r="G93" s="133" t="s">
        <v>468</v>
      </c>
      <c r="H93" s="106">
        <v>2</v>
      </c>
      <c r="I93" s="107">
        <v>9</v>
      </c>
      <c r="J93" s="108" t="s">
        <v>180</v>
      </c>
      <c r="K93" s="109">
        <v>2</v>
      </c>
      <c r="L93" s="110">
        <v>6</v>
      </c>
      <c r="M93" s="192" t="s">
        <v>180</v>
      </c>
      <c r="N93" s="66"/>
    </row>
    <row r="94" spans="2:14" ht="12.75">
      <c r="B94" s="113" t="s">
        <v>181</v>
      </c>
      <c r="C94" s="114" t="s">
        <v>179</v>
      </c>
      <c r="D94" s="115" t="s">
        <v>684</v>
      </c>
      <c r="E94" s="116" t="s">
        <v>594</v>
      </c>
      <c r="F94" s="117" t="s">
        <v>594</v>
      </c>
      <c r="G94" s="127" t="s">
        <v>468</v>
      </c>
      <c r="H94" s="119">
        <v>9</v>
      </c>
      <c r="I94" s="120">
        <v>9</v>
      </c>
      <c r="J94" s="121" t="s">
        <v>811</v>
      </c>
      <c r="K94" s="122" t="s">
        <v>594</v>
      </c>
      <c r="L94" s="123" t="s">
        <v>594</v>
      </c>
      <c r="M94" s="195" t="s">
        <v>182</v>
      </c>
      <c r="N94" s="66"/>
    </row>
    <row r="95" spans="2:14" ht="12.75">
      <c r="B95" s="113" t="s">
        <v>465</v>
      </c>
      <c r="C95" s="114" t="s">
        <v>179</v>
      </c>
      <c r="D95" s="115" t="s">
        <v>684</v>
      </c>
      <c r="E95" s="116">
        <v>12</v>
      </c>
      <c r="F95" s="117">
        <v>3</v>
      </c>
      <c r="G95" s="118" t="s">
        <v>812</v>
      </c>
      <c r="H95" s="119">
        <v>25</v>
      </c>
      <c r="I95" s="120">
        <v>32</v>
      </c>
      <c r="J95" s="121" t="s">
        <v>699</v>
      </c>
      <c r="K95" s="122">
        <v>14</v>
      </c>
      <c r="L95" s="123">
        <v>54</v>
      </c>
      <c r="M95" s="194" t="s">
        <v>685</v>
      </c>
      <c r="N95" s="66"/>
    </row>
    <row r="96" spans="2:14" ht="12.75">
      <c r="B96" s="113" t="s">
        <v>183</v>
      </c>
      <c r="C96" s="114" t="s">
        <v>179</v>
      </c>
      <c r="D96" s="115" t="s">
        <v>682</v>
      </c>
      <c r="E96" s="116">
        <v>18</v>
      </c>
      <c r="F96" s="117">
        <v>5</v>
      </c>
      <c r="G96" s="118" t="s">
        <v>699</v>
      </c>
      <c r="H96" s="119">
        <v>21</v>
      </c>
      <c r="I96" s="120">
        <v>38</v>
      </c>
      <c r="J96" s="121" t="s">
        <v>699</v>
      </c>
      <c r="K96" s="122">
        <v>15</v>
      </c>
      <c r="L96" s="123">
        <v>239</v>
      </c>
      <c r="M96" s="194" t="s">
        <v>184</v>
      </c>
      <c r="N96" s="66"/>
    </row>
    <row r="97" spans="2:14" ht="12.75">
      <c r="B97" s="113" t="s">
        <v>185</v>
      </c>
      <c r="C97" s="114" t="s">
        <v>179</v>
      </c>
      <c r="D97" s="115" t="s">
        <v>682</v>
      </c>
      <c r="E97" s="116">
        <v>4</v>
      </c>
      <c r="F97" s="117">
        <v>1</v>
      </c>
      <c r="G97" s="118" t="s">
        <v>813</v>
      </c>
      <c r="H97" s="119">
        <v>4</v>
      </c>
      <c r="I97" s="120">
        <v>7</v>
      </c>
      <c r="J97" s="121" t="s">
        <v>813</v>
      </c>
      <c r="K97" s="122" t="s">
        <v>594</v>
      </c>
      <c r="L97" s="123" t="s">
        <v>594</v>
      </c>
      <c r="M97" s="195" t="s">
        <v>186</v>
      </c>
      <c r="N97" s="66"/>
    </row>
    <row r="98" spans="2:14" ht="12.75">
      <c r="B98" s="113" t="s">
        <v>507</v>
      </c>
      <c r="C98" s="114" t="s">
        <v>179</v>
      </c>
      <c r="D98" s="115" t="s">
        <v>684</v>
      </c>
      <c r="E98" s="116">
        <v>4</v>
      </c>
      <c r="F98" s="117">
        <v>1</v>
      </c>
      <c r="G98" s="118" t="s">
        <v>818</v>
      </c>
      <c r="H98" s="119">
        <v>6</v>
      </c>
      <c r="I98" s="120">
        <v>10</v>
      </c>
      <c r="J98" s="121" t="s">
        <v>819</v>
      </c>
      <c r="K98" s="122">
        <v>5</v>
      </c>
      <c r="L98" s="123">
        <v>68</v>
      </c>
      <c r="M98" s="194" t="s">
        <v>713</v>
      </c>
      <c r="N98" s="66"/>
    </row>
    <row r="99" spans="2:14" ht="12.75">
      <c r="B99" s="113" t="s">
        <v>187</v>
      </c>
      <c r="C99" s="114" t="s">
        <v>179</v>
      </c>
      <c r="D99" s="115" t="s">
        <v>684</v>
      </c>
      <c r="E99" s="116">
        <v>4</v>
      </c>
      <c r="F99" s="117">
        <v>1</v>
      </c>
      <c r="G99" s="118" t="s">
        <v>820</v>
      </c>
      <c r="H99" s="119">
        <v>4</v>
      </c>
      <c r="I99" s="120">
        <v>10</v>
      </c>
      <c r="J99" s="121" t="s">
        <v>820</v>
      </c>
      <c r="K99" s="122" t="s">
        <v>594</v>
      </c>
      <c r="L99" s="123" t="s">
        <v>594</v>
      </c>
      <c r="M99" s="195" t="s">
        <v>188</v>
      </c>
      <c r="N99" s="66"/>
    </row>
    <row r="100" spans="2:14" ht="12.75">
      <c r="B100" s="113" t="s">
        <v>961</v>
      </c>
      <c r="C100" s="114" t="s">
        <v>179</v>
      </c>
      <c r="D100" s="115" t="s">
        <v>697</v>
      </c>
      <c r="E100" s="116">
        <v>2</v>
      </c>
      <c r="F100" s="117">
        <v>1</v>
      </c>
      <c r="G100" s="137" t="s">
        <v>797</v>
      </c>
      <c r="H100" s="119">
        <v>13</v>
      </c>
      <c r="I100" s="120">
        <v>18</v>
      </c>
      <c r="J100" s="121" t="s">
        <v>699</v>
      </c>
      <c r="K100" s="122">
        <v>3</v>
      </c>
      <c r="L100" s="123">
        <v>12</v>
      </c>
      <c r="M100" s="194" t="s">
        <v>685</v>
      </c>
      <c r="N100" s="66"/>
    </row>
    <row r="101" spans="2:14" ht="12.75">
      <c r="B101" s="113" t="s">
        <v>189</v>
      </c>
      <c r="C101" s="114" t="s">
        <v>179</v>
      </c>
      <c r="D101" s="115" t="s">
        <v>682</v>
      </c>
      <c r="E101" s="116" t="s">
        <v>594</v>
      </c>
      <c r="F101" s="117" t="s">
        <v>594</v>
      </c>
      <c r="G101" s="127" t="s">
        <v>468</v>
      </c>
      <c r="H101" s="119">
        <v>45</v>
      </c>
      <c r="I101" s="120">
        <v>99</v>
      </c>
      <c r="J101" s="121" t="s">
        <v>699</v>
      </c>
      <c r="K101" s="122" t="s">
        <v>594</v>
      </c>
      <c r="L101" s="123" t="s">
        <v>594</v>
      </c>
      <c r="M101" s="195" t="s">
        <v>190</v>
      </c>
      <c r="N101" s="66"/>
    </row>
    <row r="102" spans="2:14" ht="12.75">
      <c r="B102" s="113" t="s">
        <v>454</v>
      </c>
      <c r="C102" s="114" t="s">
        <v>179</v>
      </c>
      <c r="D102" s="115" t="s">
        <v>697</v>
      </c>
      <c r="E102" s="116" t="s">
        <v>594</v>
      </c>
      <c r="F102" s="117" t="s">
        <v>594</v>
      </c>
      <c r="G102" s="127" t="s">
        <v>468</v>
      </c>
      <c r="H102" s="119" t="s">
        <v>594</v>
      </c>
      <c r="I102" s="120" t="s">
        <v>594</v>
      </c>
      <c r="J102" s="138" t="s">
        <v>803</v>
      </c>
      <c r="K102" s="122">
        <v>1</v>
      </c>
      <c r="L102" s="123">
        <v>5</v>
      </c>
      <c r="M102" s="194" t="s">
        <v>191</v>
      </c>
      <c r="N102" s="66"/>
    </row>
    <row r="103" spans="2:14" ht="12.75">
      <c r="B103" s="113" t="s">
        <v>192</v>
      </c>
      <c r="C103" s="114" t="s">
        <v>179</v>
      </c>
      <c r="D103" s="115" t="s">
        <v>684</v>
      </c>
      <c r="E103" s="116">
        <v>1</v>
      </c>
      <c r="F103" s="117">
        <v>1</v>
      </c>
      <c r="G103" s="118" t="s">
        <v>193</v>
      </c>
      <c r="H103" s="119">
        <v>1</v>
      </c>
      <c r="I103" s="120">
        <v>1</v>
      </c>
      <c r="J103" s="121" t="s">
        <v>193</v>
      </c>
      <c r="K103" s="122">
        <v>0</v>
      </c>
      <c r="L103" s="123">
        <v>0</v>
      </c>
      <c r="M103" s="194" t="s">
        <v>193</v>
      </c>
      <c r="N103" s="66"/>
    </row>
    <row r="104" spans="2:14" ht="12.75">
      <c r="B104" s="113" t="s">
        <v>506</v>
      </c>
      <c r="C104" s="114" t="s">
        <v>179</v>
      </c>
      <c r="D104" s="115" t="s">
        <v>697</v>
      </c>
      <c r="E104" s="116" t="s">
        <v>594</v>
      </c>
      <c r="F104" s="117" t="s">
        <v>594</v>
      </c>
      <c r="G104" s="127" t="s">
        <v>468</v>
      </c>
      <c r="H104" s="119" t="s">
        <v>594</v>
      </c>
      <c r="I104" s="120" t="s">
        <v>594</v>
      </c>
      <c r="J104" s="138" t="s">
        <v>803</v>
      </c>
      <c r="K104" s="122">
        <v>4</v>
      </c>
      <c r="L104" s="123">
        <v>6</v>
      </c>
      <c r="M104" s="194" t="s">
        <v>191</v>
      </c>
      <c r="N104" s="66"/>
    </row>
    <row r="105" spans="2:14" ht="12.75">
      <c r="B105" s="113" t="s">
        <v>99</v>
      </c>
      <c r="C105" s="114" t="s">
        <v>179</v>
      </c>
      <c r="D105" s="115" t="s">
        <v>684</v>
      </c>
      <c r="E105" s="116">
        <v>13</v>
      </c>
      <c r="F105" s="117">
        <v>3</v>
      </c>
      <c r="G105" s="118" t="s">
        <v>932</v>
      </c>
      <c r="H105" s="119">
        <v>30</v>
      </c>
      <c r="I105" s="120">
        <v>46</v>
      </c>
      <c r="J105" s="121" t="s">
        <v>821</v>
      </c>
      <c r="K105" s="122">
        <v>15</v>
      </c>
      <c r="L105" s="123">
        <v>165</v>
      </c>
      <c r="M105" s="194" t="s">
        <v>685</v>
      </c>
      <c r="N105" s="66"/>
    </row>
    <row r="106" spans="2:14" ht="12.75">
      <c r="B106" s="113" t="s">
        <v>448</v>
      </c>
      <c r="C106" s="114" t="s">
        <v>179</v>
      </c>
      <c r="D106" s="115" t="s">
        <v>697</v>
      </c>
      <c r="E106" s="116">
        <v>12</v>
      </c>
      <c r="F106" s="117">
        <v>2</v>
      </c>
      <c r="G106" s="118" t="s">
        <v>822</v>
      </c>
      <c r="H106" s="119">
        <v>12</v>
      </c>
      <c r="I106" s="120">
        <v>12</v>
      </c>
      <c r="J106" s="121" t="s">
        <v>822</v>
      </c>
      <c r="K106" s="122">
        <v>1</v>
      </c>
      <c r="L106" s="123">
        <v>4</v>
      </c>
      <c r="M106" s="194" t="s">
        <v>834</v>
      </c>
      <c r="N106" s="66"/>
    </row>
    <row r="107" spans="2:14" ht="12.75">
      <c r="B107" s="113" t="s">
        <v>122</v>
      </c>
      <c r="C107" s="114" t="s">
        <v>179</v>
      </c>
      <c r="D107" s="115" t="s">
        <v>682</v>
      </c>
      <c r="E107" s="116">
        <v>14</v>
      </c>
      <c r="F107" s="117">
        <v>3</v>
      </c>
      <c r="G107" s="118" t="s">
        <v>699</v>
      </c>
      <c r="H107" s="119">
        <v>19</v>
      </c>
      <c r="I107" s="120">
        <v>41</v>
      </c>
      <c r="J107" s="121" t="s">
        <v>699</v>
      </c>
      <c r="K107" s="122">
        <v>15</v>
      </c>
      <c r="L107" s="123">
        <v>120</v>
      </c>
      <c r="M107" s="194" t="s">
        <v>194</v>
      </c>
      <c r="N107" s="66"/>
    </row>
    <row r="108" spans="2:14" ht="12.75">
      <c r="B108" s="113" t="s">
        <v>466</v>
      </c>
      <c r="C108" s="114" t="s">
        <v>179</v>
      </c>
      <c r="D108" s="115" t="s">
        <v>684</v>
      </c>
      <c r="E108" s="116">
        <v>7</v>
      </c>
      <c r="F108" s="117">
        <v>2</v>
      </c>
      <c r="G108" s="118" t="s">
        <v>823</v>
      </c>
      <c r="H108" s="119">
        <v>17</v>
      </c>
      <c r="I108" s="120">
        <v>19</v>
      </c>
      <c r="J108" s="121" t="s">
        <v>824</v>
      </c>
      <c r="K108" s="122">
        <v>10</v>
      </c>
      <c r="L108" s="123">
        <v>52</v>
      </c>
      <c r="M108" s="194" t="s">
        <v>685</v>
      </c>
      <c r="N108" s="66"/>
    </row>
    <row r="109" spans="2:14" ht="12.75">
      <c r="B109" s="113" t="s">
        <v>217</v>
      </c>
      <c r="C109" s="114" t="s">
        <v>179</v>
      </c>
      <c r="D109" s="115" t="s">
        <v>697</v>
      </c>
      <c r="E109" s="116" t="s">
        <v>594</v>
      </c>
      <c r="F109" s="117" t="s">
        <v>594</v>
      </c>
      <c r="G109" s="118" t="s">
        <v>468</v>
      </c>
      <c r="H109" s="119" t="s">
        <v>594</v>
      </c>
      <c r="I109" s="120" t="s">
        <v>594</v>
      </c>
      <c r="J109" s="121" t="s">
        <v>468</v>
      </c>
      <c r="K109" s="122">
        <v>2</v>
      </c>
      <c r="L109" s="123">
        <v>8</v>
      </c>
      <c r="M109" s="194" t="s">
        <v>685</v>
      </c>
      <c r="N109" s="66"/>
    </row>
    <row r="110" spans="2:14" ht="12.75">
      <c r="B110" s="113" t="s">
        <v>89</v>
      </c>
      <c r="C110" s="114" t="s">
        <v>179</v>
      </c>
      <c r="D110" s="115" t="s">
        <v>697</v>
      </c>
      <c r="E110" s="116">
        <v>3</v>
      </c>
      <c r="F110" s="117">
        <v>1</v>
      </c>
      <c r="G110" s="118" t="s">
        <v>195</v>
      </c>
      <c r="H110" s="119">
        <v>3</v>
      </c>
      <c r="I110" s="120">
        <v>3</v>
      </c>
      <c r="J110" s="121" t="s">
        <v>195</v>
      </c>
      <c r="K110" s="122">
        <v>4</v>
      </c>
      <c r="L110" s="123">
        <v>11</v>
      </c>
      <c r="M110" s="194" t="s">
        <v>195</v>
      </c>
      <c r="N110" s="66"/>
    </row>
    <row r="111" spans="2:14" ht="12.75">
      <c r="B111" s="113" t="s">
        <v>84</v>
      </c>
      <c r="C111" s="114" t="s">
        <v>179</v>
      </c>
      <c r="D111" s="115" t="s">
        <v>684</v>
      </c>
      <c r="E111" s="116" t="s">
        <v>594</v>
      </c>
      <c r="F111" s="117" t="s">
        <v>594</v>
      </c>
      <c r="G111" s="127" t="s">
        <v>468</v>
      </c>
      <c r="H111" s="119">
        <v>6</v>
      </c>
      <c r="I111" s="120">
        <v>8</v>
      </c>
      <c r="J111" s="138" t="s">
        <v>803</v>
      </c>
      <c r="K111" s="122">
        <v>6</v>
      </c>
      <c r="L111" s="123">
        <v>43</v>
      </c>
      <c r="M111" s="194" t="s">
        <v>685</v>
      </c>
      <c r="N111" s="66"/>
    </row>
    <row r="112" spans="2:14" ht="12.75">
      <c r="B112" s="113" t="s">
        <v>74</v>
      </c>
      <c r="C112" s="114" t="s">
        <v>179</v>
      </c>
      <c r="D112" s="115" t="s">
        <v>684</v>
      </c>
      <c r="E112" s="116" t="s">
        <v>594</v>
      </c>
      <c r="F112" s="117" t="s">
        <v>594</v>
      </c>
      <c r="G112" s="127" t="s">
        <v>468</v>
      </c>
      <c r="H112" s="119" t="s">
        <v>594</v>
      </c>
      <c r="I112" s="120" t="s">
        <v>594</v>
      </c>
      <c r="J112" s="138" t="s">
        <v>803</v>
      </c>
      <c r="K112" s="122">
        <v>2</v>
      </c>
      <c r="L112" s="123">
        <v>4</v>
      </c>
      <c r="M112" s="194" t="s">
        <v>196</v>
      </c>
      <c r="N112" s="66"/>
    </row>
    <row r="113" spans="2:14" ht="12.75">
      <c r="B113" s="113" t="s">
        <v>87</v>
      </c>
      <c r="C113" s="114" t="s">
        <v>179</v>
      </c>
      <c r="D113" s="115" t="s">
        <v>684</v>
      </c>
      <c r="E113" s="116">
        <v>13</v>
      </c>
      <c r="F113" s="117">
        <v>2</v>
      </c>
      <c r="G113" s="118" t="s">
        <v>825</v>
      </c>
      <c r="H113" s="119">
        <v>13</v>
      </c>
      <c r="I113" s="120">
        <v>18</v>
      </c>
      <c r="J113" s="121" t="s">
        <v>825</v>
      </c>
      <c r="K113" s="122">
        <v>2</v>
      </c>
      <c r="L113" s="123">
        <v>10</v>
      </c>
      <c r="M113" s="194" t="s">
        <v>197</v>
      </c>
      <c r="N113" s="66"/>
    </row>
    <row r="114" spans="2:14" ht="12.75">
      <c r="B114" s="113" t="s">
        <v>138</v>
      </c>
      <c r="C114" s="114" t="s">
        <v>179</v>
      </c>
      <c r="D114" s="115" t="s">
        <v>684</v>
      </c>
      <c r="E114" s="116">
        <v>4</v>
      </c>
      <c r="F114" s="117">
        <v>1</v>
      </c>
      <c r="G114" s="118" t="s">
        <v>818</v>
      </c>
      <c r="H114" s="119">
        <v>6</v>
      </c>
      <c r="I114" s="120">
        <v>15</v>
      </c>
      <c r="J114" s="121" t="s">
        <v>819</v>
      </c>
      <c r="K114" s="122">
        <v>6</v>
      </c>
      <c r="L114" s="123">
        <v>39</v>
      </c>
      <c r="M114" s="194" t="s">
        <v>713</v>
      </c>
      <c r="N114" s="66"/>
    </row>
    <row r="115" spans="2:14" ht="12.75">
      <c r="B115" s="113" t="s">
        <v>198</v>
      </c>
      <c r="C115" s="114" t="s">
        <v>179</v>
      </c>
      <c r="D115" s="115" t="s">
        <v>682</v>
      </c>
      <c r="E115" s="116" t="s">
        <v>594</v>
      </c>
      <c r="F115" s="117" t="s">
        <v>594</v>
      </c>
      <c r="G115" s="127" t="s">
        <v>468</v>
      </c>
      <c r="H115" s="119">
        <v>22</v>
      </c>
      <c r="I115" s="120">
        <v>31</v>
      </c>
      <c r="J115" s="121" t="s">
        <v>826</v>
      </c>
      <c r="K115" s="122" t="s">
        <v>594</v>
      </c>
      <c r="L115" s="123" t="s">
        <v>594</v>
      </c>
      <c r="M115" s="195" t="s">
        <v>199</v>
      </c>
      <c r="N115" s="66"/>
    </row>
    <row r="116" spans="2:14" ht="12.75">
      <c r="B116" s="113" t="s">
        <v>100</v>
      </c>
      <c r="C116" s="114" t="s">
        <v>179</v>
      </c>
      <c r="D116" s="115" t="s">
        <v>684</v>
      </c>
      <c r="E116" s="116" t="s">
        <v>594</v>
      </c>
      <c r="F116" s="117" t="s">
        <v>594</v>
      </c>
      <c r="G116" s="127" t="s">
        <v>468</v>
      </c>
      <c r="H116" s="119">
        <v>7</v>
      </c>
      <c r="I116" s="120">
        <v>7</v>
      </c>
      <c r="J116" s="121" t="s">
        <v>827</v>
      </c>
      <c r="K116" s="122">
        <v>8</v>
      </c>
      <c r="L116" s="123">
        <v>48</v>
      </c>
      <c r="M116" s="194" t="s">
        <v>685</v>
      </c>
      <c r="N116" s="66"/>
    </row>
    <row r="117" spans="2:14" ht="13.5" thickBot="1">
      <c r="B117" s="39" t="s">
        <v>200</v>
      </c>
      <c r="C117" s="40" t="s">
        <v>179</v>
      </c>
      <c r="D117" s="42" t="s">
        <v>682</v>
      </c>
      <c r="E117" s="43" t="s">
        <v>594</v>
      </c>
      <c r="F117" s="44" t="s">
        <v>594</v>
      </c>
      <c r="G117" s="132" t="s">
        <v>468</v>
      </c>
      <c r="H117" s="45">
        <v>68</v>
      </c>
      <c r="I117" s="46">
        <v>114</v>
      </c>
      <c r="J117" s="112" t="s">
        <v>699</v>
      </c>
      <c r="K117" s="47" t="s">
        <v>594</v>
      </c>
      <c r="L117" s="48" t="s">
        <v>594</v>
      </c>
      <c r="M117" s="197" t="s">
        <v>201</v>
      </c>
      <c r="N117" s="66"/>
    </row>
    <row r="118" spans="1:14" ht="12.75">
      <c r="A118" s="1" t="s">
        <v>626</v>
      </c>
      <c r="B118" s="100" t="s">
        <v>883</v>
      </c>
      <c r="C118" s="101" t="s">
        <v>202</v>
      </c>
      <c r="D118" s="102" t="s">
        <v>682</v>
      </c>
      <c r="E118" s="103">
        <v>1</v>
      </c>
      <c r="F118" s="104">
        <v>1</v>
      </c>
      <c r="G118" s="105" t="s">
        <v>828</v>
      </c>
      <c r="H118" s="106">
        <v>1</v>
      </c>
      <c r="I118" s="107">
        <v>3</v>
      </c>
      <c r="J118" s="108" t="s">
        <v>828</v>
      </c>
      <c r="K118" s="109">
        <v>1</v>
      </c>
      <c r="L118" s="110">
        <v>3</v>
      </c>
      <c r="M118" s="192" t="s">
        <v>203</v>
      </c>
      <c r="N118" s="66"/>
    </row>
    <row r="119" spans="2:14" ht="12.75">
      <c r="B119" s="113" t="s">
        <v>884</v>
      </c>
      <c r="C119" s="114" t="s">
        <v>202</v>
      </c>
      <c r="D119" s="115" t="s">
        <v>682</v>
      </c>
      <c r="E119" s="116">
        <v>13</v>
      </c>
      <c r="F119" s="117">
        <v>3</v>
      </c>
      <c r="G119" s="118" t="s">
        <v>828</v>
      </c>
      <c r="H119" s="119">
        <v>14</v>
      </c>
      <c r="I119" s="120">
        <v>15</v>
      </c>
      <c r="J119" s="121" t="s">
        <v>828</v>
      </c>
      <c r="K119" s="122">
        <v>18</v>
      </c>
      <c r="L119" s="123">
        <v>70</v>
      </c>
      <c r="M119" s="194" t="s">
        <v>203</v>
      </c>
      <c r="N119" s="66"/>
    </row>
    <row r="120" spans="2:14" ht="12.75">
      <c r="B120" s="113" t="s">
        <v>204</v>
      </c>
      <c r="C120" s="114" t="s">
        <v>202</v>
      </c>
      <c r="D120" s="115" t="s">
        <v>682</v>
      </c>
      <c r="E120" s="116">
        <v>21</v>
      </c>
      <c r="F120" s="117">
        <v>4</v>
      </c>
      <c r="G120" s="118" t="s">
        <v>828</v>
      </c>
      <c r="H120" s="119">
        <v>21</v>
      </c>
      <c r="I120" s="120">
        <v>33</v>
      </c>
      <c r="J120" s="121" t="s">
        <v>828</v>
      </c>
      <c r="K120" s="122">
        <v>22</v>
      </c>
      <c r="L120" s="123">
        <v>70</v>
      </c>
      <c r="M120" s="194" t="s">
        <v>203</v>
      </c>
      <c r="N120" s="66"/>
    </row>
    <row r="121" spans="2:14" ht="12.75">
      <c r="B121" s="113" t="s">
        <v>119</v>
      </c>
      <c r="C121" s="114" t="s">
        <v>202</v>
      </c>
      <c r="D121" s="115" t="s">
        <v>682</v>
      </c>
      <c r="E121" s="116">
        <v>17</v>
      </c>
      <c r="F121" s="117">
        <v>4</v>
      </c>
      <c r="G121" s="118" t="s">
        <v>828</v>
      </c>
      <c r="H121" s="119">
        <v>19</v>
      </c>
      <c r="I121" s="120">
        <v>31</v>
      </c>
      <c r="J121" s="121" t="s">
        <v>828</v>
      </c>
      <c r="K121" s="122">
        <v>19</v>
      </c>
      <c r="L121" s="123">
        <v>97</v>
      </c>
      <c r="M121" s="194" t="s">
        <v>203</v>
      </c>
      <c r="N121" s="66"/>
    </row>
    <row r="122" spans="2:14" ht="12.75">
      <c r="B122" s="113" t="s">
        <v>95</v>
      </c>
      <c r="C122" s="114" t="s">
        <v>202</v>
      </c>
      <c r="D122" s="115" t="s">
        <v>682</v>
      </c>
      <c r="E122" s="116">
        <v>5</v>
      </c>
      <c r="F122" s="117">
        <v>1</v>
      </c>
      <c r="G122" s="118" t="s">
        <v>205</v>
      </c>
      <c r="H122" s="119">
        <v>6</v>
      </c>
      <c r="I122" s="120">
        <v>7</v>
      </c>
      <c r="J122" s="121" t="s">
        <v>205</v>
      </c>
      <c r="K122" s="122">
        <v>5</v>
      </c>
      <c r="L122" s="123">
        <v>20</v>
      </c>
      <c r="M122" s="194" t="s">
        <v>205</v>
      </c>
      <c r="N122" s="66"/>
    </row>
    <row r="123" spans="2:14" ht="12.75">
      <c r="B123" s="113" t="s">
        <v>146</v>
      </c>
      <c r="C123" s="114" t="s">
        <v>202</v>
      </c>
      <c r="D123" s="115" t="s">
        <v>697</v>
      </c>
      <c r="E123" s="116" t="s">
        <v>594</v>
      </c>
      <c r="F123" s="117" t="s">
        <v>594</v>
      </c>
      <c r="G123" s="127" t="s">
        <v>468</v>
      </c>
      <c r="H123" s="119">
        <v>1</v>
      </c>
      <c r="I123" s="120">
        <v>1</v>
      </c>
      <c r="J123" s="121" t="s">
        <v>210</v>
      </c>
      <c r="K123" s="122">
        <v>1</v>
      </c>
      <c r="L123" s="123">
        <v>1</v>
      </c>
      <c r="M123" s="194" t="s">
        <v>206</v>
      </c>
      <c r="N123" s="66"/>
    </row>
    <row r="124" spans="2:14" ht="12.75">
      <c r="B124" s="113" t="s">
        <v>85</v>
      </c>
      <c r="C124" s="114" t="s">
        <v>202</v>
      </c>
      <c r="D124" s="115" t="s">
        <v>682</v>
      </c>
      <c r="E124" s="116">
        <v>3</v>
      </c>
      <c r="F124" s="117">
        <v>1</v>
      </c>
      <c r="G124" s="118" t="s">
        <v>829</v>
      </c>
      <c r="H124" s="119">
        <v>3</v>
      </c>
      <c r="I124" s="120">
        <v>5</v>
      </c>
      <c r="J124" s="121" t="s">
        <v>829</v>
      </c>
      <c r="K124" s="122">
        <v>3</v>
      </c>
      <c r="L124" s="123">
        <v>20</v>
      </c>
      <c r="M124" s="194" t="s">
        <v>207</v>
      </c>
      <c r="N124" s="66"/>
    </row>
    <row r="125" spans="2:14" ht="12.75">
      <c r="B125" s="113" t="s">
        <v>444</v>
      </c>
      <c r="C125" s="114" t="s">
        <v>202</v>
      </c>
      <c r="D125" s="115" t="s">
        <v>682</v>
      </c>
      <c r="E125" s="116">
        <v>12</v>
      </c>
      <c r="F125" s="117">
        <v>3</v>
      </c>
      <c r="G125" s="118" t="s">
        <v>830</v>
      </c>
      <c r="H125" s="119">
        <v>12</v>
      </c>
      <c r="I125" s="120">
        <v>13</v>
      </c>
      <c r="J125" s="121" t="s">
        <v>830</v>
      </c>
      <c r="K125" s="122">
        <v>13</v>
      </c>
      <c r="L125" s="123">
        <v>78</v>
      </c>
      <c r="M125" s="194" t="s">
        <v>208</v>
      </c>
      <c r="N125" s="66"/>
    </row>
    <row r="126" spans="2:14" ht="12.75">
      <c r="B126" s="113" t="s">
        <v>62</v>
      </c>
      <c r="C126" s="114" t="s">
        <v>202</v>
      </c>
      <c r="D126" s="115" t="s">
        <v>682</v>
      </c>
      <c r="E126" s="116">
        <v>3</v>
      </c>
      <c r="F126" s="117">
        <v>1</v>
      </c>
      <c r="G126" s="118" t="s">
        <v>209</v>
      </c>
      <c r="H126" s="119">
        <v>3</v>
      </c>
      <c r="I126" s="120">
        <v>4</v>
      </c>
      <c r="J126" s="121" t="s">
        <v>209</v>
      </c>
      <c r="K126" s="122">
        <v>3</v>
      </c>
      <c r="L126" s="123">
        <v>14</v>
      </c>
      <c r="M126" s="194" t="s">
        <v>209</v>
      </c>
      <c r="N126" s="66"/>
    </row>
    <row r="127" spans="2:14" ht="12.75">
      <c r="B127" s="113" t="s">
        <v>71</v>
      </c>
      <c r="C127" s="114" t="s">
        <v>202</v>
      </c>
      <c r="D127" s="115" t="s">
        <v>697</v>
      </c>
      <c r="E127" s="129" t="s">
        <v>594</v>
      </c>
      <c r="F127" s="130" t="s">
        <v>594</v>
      </c>
      <c r="G127" s="127" t="s">
        <v>468</v>
      </c>
      <c r="H127" s="119">
        <v>1</v>
      </c>
      <c r="I127" s="120">
        <v>1</v>
      </c>
      <c r="J127" s="121" t="s">
        <v>210</v>
      </c>
      <c r="K127" s="122">
        <v>1</v>
      </c>
      <c r="L127" s="123">
        <v>2</v>
      </c>
      <c r="M127" s="194" t="s">
        <v>210</v>
      </c>
      <c r="N127" s="66"/>
    </row>
    <row r="128" spans="2:14" ht="12.75">
      <c r="B128" s="113" t="s">
        <v>211</v>
      </c>
      <c r="C128" s="114" t="s">
        <v>202</v>
      </c>
      <c r="D128" s="115" t="s">
        <v>697</v>
      </c>
      <c r="E128" s="116">
        <v>2</v>
      </c>
      <c r="F128" s="117">
        <v>1</v>
      </c>
      <c r="G128" s="118" t="s">
        <v>210</v>
      </c>
      <c r="H128" s="119">
        <v>2</v>
      </c>
      <c r="I128" s="120">
        <v>2</v>
      </c>
      <c r="J128" s="121" t="s">
        <v>210</v>
      </c>
      <c r="K128" s="122" t="s">
        <v>594</v>
      </c>
      <c r="L128" s="123" t="s">
        <v>594</v>
      </c>
      <c r="M128" s="194" t="s">
        <v>212</v>
      </c>
      <c r="N128" s="66"/>
    </row>
    <row r="129" spans="2:14" ht="13.5" thickBot="1">
      <c r="B129" s="198" t="s">
        <v>67</v>
      </c>
      <c r="C129" s="199" t="s">
        <v>202</v>
      </c>
      <c r="D129" s="200" t="s">
        <v>697</v>
      </c>
      <c r="E129" s="201" t="s">
        <v>594</v>
      </c>
      <c r="F129" s="202" t="s">
        <v>594</v>
      </c>
      <c r="G129" s="203" t="s">
        <v>468</v>
      </c>
      <c r="H129" s="204">
        <v>4</v>
      </c>
      <c r="I129" s="172">
        <v>4</v>
      </c>
      <c r="J129" s="205" t="s">
        <v>210</v>
      </c>
      <c r="K129" s="173">
        <v>2</v>
      </c>
      <c r="L129" s="125">
        <v>14</v>
      </c>
      <c r="M129" s="206" t="s">
        <v>213</v>
      </c>
      <c r="N129" s="66"/>
    </row>
    <row r="130" spans="1:13" ht="12.75">
      <c r="A130" s="1" t="s">
        <v>626</v>
      </c>
      <c r="B130" s="145"/>
      <c r="C130" s="145"/>
      <c r="D130" s="145"/>
      <c r="E130" s="145"/>
      <c r="F130" s="145"/>
      <c r="G130" s="145"/>
      <c r="H130" s="145"/>
      <c r="I130" s="145"/>
      <c r="J130" s="145"/>
      <c r="K130" s="145"/>
      <c r="L130" s="145"/>
      <c r="M130" s="145"/>
    </row>
    <row r="131" spans="2:13" ht="26.25">
      <c r="B131" s="146" t="s">
        <v>469</v>
      </c>
      <c r="C131" s="146"/>
      <c r="D131" s="146"/>
      <c r="E131" s="146"/>
      <c r="F131" s="146"/>
      <c r="G131" s="147"/>
      <c r="H131" s="146"/>
      <c r="I131" s="146"/>
      <c r="J131" s="146"/>
      <c r="K131" s="146"/>
      <c r="L131" s="146"/>
      <c r="M131" s="146"/>
    </row>
    <row r="132" spans="2:13" ht="18">
      <c r="B132" s="148" t="s">
        <v>470</v>
      </c>
      <c r="C132" s="148"/>
      <c r="D132" s="148"/>
      <c r="E132" s="148"/>
      <c r="F132" s="148"/>
      <c r="G132" s="149"/>
      <c r="H132" s="148"/>
      <c r="I132" s="148"/>
      <c r="J132" s="148"/>
      <c r="K132" s="148"/>
      <c r="L132" s="148"/>
      <c r="M132" s="148"/>
    </row>
    <row r="133" ht="13.5" thickBot="1"/>
    <row r="134" spans="2:14" ht="12.75">
      <c r="B134" s="79"/>
      <c r="C134" s="80"/>
      <c r="D134" s="80"/>
      <c r="E134" s="82" t="s">
        <v>676</v>
      </c>
      <c r="F134" s="83" t="s">
        <v>679</v>
      </c>
      <c r="G134" s="83" t="s">
        <v>678</v>
      </c>
      <c r="H134" s="85" t="s">
        <v>676</v>
      </c>
      <c r="I134" s="86" t="s">
        <v>679</v>
      </c>
      <c r="J134" s="86" t="s">
        <v>678</v>
      </c>
      <c r="K134" s="88" t="s">
        <v>676</v>
      </c>
      <c r="L134" s="53" t="s">
        <v>214</v>
      </c>
      <c r="M134" s="89" t="s">
        <v>678</v>
      </c>
      <c r="N134" s="66"/>
    </row>
    <row r="135" spans="2:14" ht="13.5" thickBot="1">
      <c r="B135" s="150"/>
      <c r="C135" s="151"/>
      <c r="D135" s="151"/>
      <c r="E135" s="139">
        <f>SUM(E136:E158)</f>
        <v>974</v>
      </c>
      <c r="F135" s="140">
        <f>SUM(F136:F158)</f>
        <v>228</v>
      </c>
      <c r="G135" s="140"/>
      <c r="H135" s="141">
        <f>SUM(H136:H158)</f>
        <v>1119</v>
      </c>
      <c r="I135" s="142">
        <f>SUM(I136:I158)</f>
        <v>2090</v>
      </c>
      <c r="J135" s="142"/>
      <c r="K135" s="143">
        <f>SUM(K136:K158)</f>
        <v>984</v>
      </c>
      <c r="L135" s="99">
        <f>SUM(L136:L158)</f>
        <v>14207</v>
      </c>
      <c r="M135" s="144"/>
      <c r="N135" s="66"/>
    </row>
    <row r="136" spans="2:14" ht="12.75">
      <c r="B136" s="152" t="str">
        <f>B37</f>
        <v>Alfa Romeo</v>
      </c>
      <c r="C136" s="153" t="str">
        <f>C37</f>
        <v>Italy</v>
      </c>
      <c r="D136" s="154" t="str">
        <f>D37</f>
        <v>Large</v>
      </c>
      <c r="E136" s="155">
        <f>E37</f>
        <v>30</v>
      </c>
      <c r="F136" s="156">
        <f aca="true" t="shared" si="0" ref="F136:L136">F37</f>
        <v>7</v>
      </c>
      <c r="G136" s="157" t="str">
        <f t="shared" si="0"/>
        <v>Complete ALL post-war</v>
      </c>
      <c r="H136" s="158">
        <f t="shared" si="0"/>
        <v>32</v>
      </c>
      <c r="I136" s="159">
        <f t="shared" si="0"/>
        <v>54</v>
      </c>
      <c r="J136" s="160" t="str">
        <f t="shared" si="0"/>
        <v>Complete ALL post-war</v>
      </c>
      <c r="K136" s="161">
        <f t="shared" si="0"/>
        <v>20</v>
      </c>
      <c r="L136" s="126">
        <f t="shared" si="0"/>
        <v>265</v>
      </c>
      <c r="M136" s="162" t="str">
        <f>M37</f>
        <v>Complete 1983/1986-present</v>
      </c>
      <c r="N136" s="66"/>
    </row>
    <row r="137" spans="2:14" ht="12.75">
      <c r="B137" s="113" t="str">
        <f>B19</f>
        <v>Audi</v>
      </c>
      <c r="C137" s="114" t="str">
        <f>C19</f>
        <v>Germany</v>
      </c>
      <c r="D137" s="163" t="str">
        <f>D19</f>
        <v>Large</v>
      </c>
      <c r="E137" s="116">
        <f>E19</f>
        <v>35</v>
      </c>
      <c r="F137" s="117">
        <f aca="true" t="shared" si="1" ref="F137:L137">F19</f>
        <v>10</v>
      </c>
      <c r="G137" s="164" t="str">
        <f t="shared" si="1"/>
        <v>Complete ALL post-war</v>
      </c>
      <c r="H137" s="119">
        <f t="shared" si="1"/>
        <v>42</v>
      </c>
      <c r="I137" s="120">
        <f t="shared" si="1"/>
        <v>90</v>
      </c>
      <c r="J137" s="165" t="str">
        <f t="shared" si="1"/>
        <v>Complete ALL post-war</v>
      </c>
      <c r="K137" s="122">
        <f t="shared" si="1"/>
        <v>43</v>
      </c>
      <c r="L137" s="123">
        <f t="shared" si="1"/>
        <v>1230</v>
      </c>
      <c r="M137" s="166" t="str">
        <f>M19</f>
        <v>Complete ALL post-war</v>
      </c>
      <c r="N137" s="66"/>
    </row>
    <row r="138" spans="2:14" ht="12.75">
      <c r="B138" s="113" t="str">
        <f>B96</f>
        <v>Austin / Rover</v>
      </c>
      <c r="C138" s="114" t="str">
        <f>C96</f>
        <v>United Kingdom</v>
      </c>
      <c r="D138" s="163" t="str">
        <f>D96</f>
        <v>Large</v>
      </c>
      <c r="E138" s="116">
        <f>E96</f>
        <v>18</v>
      </c>
      <c r="F138" s="117">
        <f aca="true" t="shared" si="2" ref="F138:L138">F96</f>
        <v>5</v>
      </c>
      <c r="G138" s="164" t="str">
        <f t="shared" si="2"/>
        <v>Complete ALL post-war</v>
      </c>
      <c r="H138" s="119">
        <f t="shared" si="2"/>
        <v>21</v>
      </c>
      <c r="I138" s="120">
        <f t="shared" si="2"/>
        <v>38</v>
      </c>
      <c r="J138" s="165" t="str">
        <f t="shared" si="2"/>
        <v>Complete ALL post-war</v>
      </c>
      <c r="K138" s="122">
        <f t="shared" si="2"/>
        <v>15</v>
      </c>
      <c r="L138" s="123">
        <f t="shared" si="2"/>
        <v>239</v>
      </c>
      <c r="M138" s="166" t="str">
        <f>M96</f>
        <v>Complete 1983, defunct 2005</v>
      </c>
      <c r="N138" s="66"/>
    </row>
    <row r="139" spans="2:14" ht="12.75">
      <c r="B139" s="113" t="str">
        <f>B22</f>
        <v>BMW</v>
      </c>
      <c r="C139" s="114" t="str">
        <f>C22</f>
        <v>Germany</v>
      </c>
      <c r="D139" s="163" t="str">
        <f>D22</f>
        <v>Large</v>
      </c>
      <c r="E139" s="116">
        <f>E22</f>
        <v>51</v>
      </c>
      <c r="F139" s="117">
        <f aca="true" t="shared" si="3" ref="F139:L139">F22</f>
        <v>13</v>
      </c>
      <c r="G139" s="164" t="str">
        <f t="shared" si="3"/>
        <v>Complete ALL post-war</v>
      </c>
      <c r="H139" s="119">
        <f t="shared" si="3"/>
        <v>55</v>
      </c>
      <c r="I139" s="120">
        <f t="shared" si="3"/>
        <v>101</v>
      </c>
      <c r="J139" s="165" t="str">
        <f t="shared" si="3"/>
        <v>Complete ALL post-war</v>
      </c>
      <c r="K139" s="122">
        <f t="shared" si="3"/>
        <v>57</v>
      </c>
      <c r="L139" s="123">
        <f t="shared" si="3"/>
        <v>1117</v>
      </c>
      <c r="M139" s="166" t="str">
        <f>M22</f>
        <v>Complete ALL post-war</v>
      </c>
      <c r="N139" s="66"/>
    </row>
    <row r="140" spans="2:14" ht="12.75">
      <c r="B140" s="113" t="str">
        <f>B12</f>
        <v>Citroën</v>
      </c>
      <c r="C140" s="114" t="str">
        <f>C12</f>
        <v>France</v>
      </c>
      <c r="D140" s="163" t="str">
        <f>D12</f>
        <v>Large</v>
      </c>
      <c r="E140" s="116">
        <f>E12</f>
        <v>44</v>
      </c>
      <c r="F140" s="117">
        <f aca="true" t="shared" si="4" ref="F140:L140">F12</f>
        <v>10</v>
      </c>
      <c r="G140" s="164" t="str">
        <f t="shared" si="4"/>
        <v>Complete ALL post-war</v>
      </c>
      <c r="H140" s="119">
        <f t="shared" si="4"/>
        <v>48</v>
      </c>
      <c r="I140" s="120">
        <f t="shared" si="4"/>
        <v>76</v>
      </c>
      <c r="J140" s="165" t="str">
        <f t="shared" si="4"/>
        <v>Complete ALL post-war</v>
      </c>
      <c r="K140" s="122">
        <f t="shared" si="4"/>
        <v>37</v>
      </c>
      <c r="L140" s="123">
        <f t="shared" si="4"/>
        <v>571</v>
      </c>
      <c r="M140" s="166" t="str">
        <f>M12</f>
        <v>Complete 1974/1986-present</v>
      </c>
      <c r="N140" s="66"/>
    </row>
    <row r="141" spans="2:14" ht="12.75">
      <c r="B141" s="113" t="str">
        <f>B42</f>
        <v>Fiat</v>
      </c>
      <c r="C141" s="114" t="str">
        <f>C42</f>
        <v>Italy</v>
      </c>
      <c r="D141" s="163" t="str">
        <f>D42</f>
        <v>Large</v>
      </c>
      <c r="E141" s="116">
        <f aca="true" t="shared" si="5" ref="E141:L141">E42</f>
        <v>57</v>
      </c>
      <c r="F141" s="117">
        <f t="shared" si="5"/>
        <v>12</v>
      </c>
      <c r="G141" s="164" t="str">
        <f t="shared" si="5"/>
        <v>Complete ALL post-war</v>
      </c>
      <c r="H141" s="119">
        <f t="shared" si="5"/>
        <v>59</v>
      </c>
      <c r="I141" s="120">
        <f t="shared" si="5"/>
        <v>106</v>
      </c>
      <c r="J141" s="165" t="str">
        <f t="shared" si="5"/>
        <v>Complete ALL post-war</v>
      </c>
      <c r="K141" s="122">
        <f t="shared" si="5"/>
        <v>48</v>
      </c>
      <c r="L141" s="123">
        <f t="shared" si="5"/>
        <v>517</v>
      </c>
      <c r="M141" s="166" t="str">
        <f>M42</f>
        <v>Complete 1978/1985-present</v>
      </c>
      <c r="N141" s="66"/>
    </row>
    <row r="142" spans="2:14" ht="12.75">
      <c r="B142" s="113" t="str">
        <f>B24</f>
        <v>Ford Europe</v>
      </c>
      <c r="C142" s="114" t="str">
        <f>C24</f>
        <v>Germany / United Kingdom</v>
      </c>
      <c r="D142" s="163" t="str">
        <f>D24</f>
        <v>Large</v>
      </c>
      <c r="E142" s="116">
        <f aca="true" t="shared" si="6" ref="E142:L142">E24</f>
        <v>52</v>
      </c>
      <c r="F142" s="117">
        <f t="shared" si="6"/>
        <v>13</v>
      </c>
      <c r="G142" s="164" t="str">
        <f t="shared" si="6"/>
        <v>Complete since 1968</v>
      </c>
      <c r="H142" s="119">
        <f t="shared" si="6"/>
        <v>82</v>
      </c>
      <c r="I142" s="120">
        <f t="shared" si="6"/>
        <v>155</v>
      </c>
      <c r="J142" s="165" t="str">
        <f t="shared" si="6"/>
        <v>Complete ALL post-war</v>
      </c>
      <c r="K142" s="122">
        <f t="shared" si="6"/>
        <v>47</v>
      </c>
      <c r="L142" s="123">
        <f t="shared" si="6"/>
        <v>801</v>
      </c>
      <c r="M142" s="166" t="str">
        <f>M24</f>
        <v>Complete 1976/1984-present</v>
      </c>
      <c r="N142" s="66"/>
    </row>
    <row r="143" spans="2:14" ht="12.75">
      <c r="B143" s="113" t="str">
        <f>B51</f>
        <v>Honda</v>
      </c>
      <c r="C143" s="114" t="str">
        <f>C51</f>
        <v>Japan</v>
      </c>
      <c r="D143" s="163" t="str">
        <f>D51</f>
        <v>Large</v>
      </c>
      <c r="E143" s="116">
        <f aca="true" t="shared" si="7" ref="E143:M143">E51</f>
        <v>53</v>
      </c>
      <c r="F143" s="117">
        <f t="shared" si="7"/>
        <v>11</v>
      </c>
      <c r="G143" s="164" t="str">
        <f t="shared" si="7"/>
        <v>Complete since 1976</v>
      </c>
      <c r="H143" s="119">
        <f t="shared" si="7"/>
        <v>57</v>
      </c>
      <c r="I143" s="120">
        <f t="shared" si="7"/>
        <v>94</v>
      </c>
      <c r="J143" s="165" t="str">
        <f t="shared" si="7"/>
        <v>Complete since 1976</v>
      </c>
      <c r="K143" s="122">
        <f t="shared" si="7"/>
        <v>51</v>
      </c>
      <c r="L143" s="123">
        <f t="shared" si="7"/>
        <v>244</v>
      </c>
      <c r="M143" s="166" t="str">
        <f t="shared" si="7"/>
        <v>Complete 1976-present</v>
      </c>
      <c r="N143" s="66"/>
    </row>
    <row r="144" spans="2:14" ht="12.75">
      <c r="B144" s="113" t="str">
        <f>B78</f>
        <v>Hyundai</v>
      </c>
      <c r="C144" s="114" t="str">
        <f>C78</f>
        <v>South Korea</v>
      </c>
      <c r="D144" s="163" t="str">
        <f>D78</f>
        <v>Large</v>
      </c>
      <c r="E144" s="116">
        <f aca="true" t="shared" si="8" ref="E144:M144">E78</f>
        <v>49</v>
      </c>
      <c r="F144" s="117">
        <f t="shared" si="8"/>
        <v>9</v>
      </c>
      <c r="G144" s="164" t="str">
        <f t="shared" si="8"/>
        <v>Complete ALL EU imports (1991-present)</v>
      </c>
      <c r="H144" s="119">
        <f t="shared" si="8"/>
        <v>54</v>
      </c>
      <c r="I144" s="120">
        <f t="shared" si="8"/>
        <v>80</v>
      </c>
      <c r="J144" s="165" t="str">
        <f t="shared" si="8"/>
        <v>Complete ALL history including non-EU models (1975-present)</v>
      </c>
      <c r="K144" s="122">
        <f t="shared" si="8"/>
        <v>45</v>
      </c>
      <c r="L144" s="123">
        <f t="shared" si="8"/>
        <v>286</v>
      </c>
      <c r="M144" s="166" t="str">
        <f t="shared" si="8"/>
        <v>Complete ALL EU imports (1991-present)</v>
      </c>
      <c r="N144" s="66"/>
    </row>
    <row r="145" spans="2:14" ht="12.75">
      <c r="B145" s="113" t="str">
        <f>B46</f>
        <v>Lancia</v>
      </c>
      <c r="C145" s="114" t="str">
        <f>C46</f>
        <v>Italy</v>
      </c>
      <c r="D145" s="163" t="str">
        <f>D46</f>
        <v>Large</v>
      </c>
      <c r="E145" s="116">
        <f>E46</f>
        <v>28</v>
      </c>
      <c r="F145" s="117">
        <f aca="true" t="shared" si="9" ref="F145:L145">F46</f>
        <v>6</v>
      </c>
      <c r="G145" s="164" t="str">
        <f t="shared" si="9"/>
        <v>Complete ALL post-war</v>
      </c>
      <c r="H145" s="119">
        <f t="shared" si="9"/>
        <v>29</v>
      </c>
      <c r="I145" s="120">
        <f t="shared" si="9"/>
        <v>47</v>
      </c>
      <c r="J145" s="165" t="str">
        <f t="shared" si="9"/>
        <v>Complete ALL post-war</v>
      </c>
      <c r="K145" s="122">
        <f t="shared" si="9"/>
        <v>19</v>
      </c>
      <c r="L145" s="123">
        <f t="shared" si="9"/>
        <v>217</v>
      </c>
      <c r="M145" s="166" t="str">
        <f>M46</f>
        <v>Complete 1979/1984-present</v>
      </c>
      <c r="N145" s="66"/>
    </row>
    <row r="146" spans="2:14" ht="12.75">
      <c r="B146" s="113" t="str">
        <f>B55</f>
        <v>Mazda</v>
      </c>
      <c r="C146" s="114" t="str">
        <f>C55</f>
        <v>Japan</v>
      </c>
      <c r="D146" s="163" t="str">
        <f>D55</f>
        <v>Large</v>
      </c>
      <c r="E146" s="116">
        <f aca="true" t="shared" si="10" ref="E146:M146">E55</f>
        <v>51</v>
      </c>
      <c r="F146" s="117">
        <f t="shared" si="10"/>
        <v>11</v>
      </c>
      <c r="G146" s="164" t="str">
        <f t="shared" si="10"/>
        <v>Complete since 1977</v>
      </c>
      <c r="H146" s="119">
        <f t="shared" si="10"/>
        <v>53</v>
      </c>
      <c r="I146" s="120">
        <f t="shared" si="10"/>
        <v>91</v>
      </c>
      <c r="J146" s="165" t="str">
        <f t="shared" si="10"/>
        <v>Complete since 1977</v>
      </c>
      <c r="K146" s="122">
        <f t="shared" si="10"/>
        <v>54</v>
      </c>
      <c r="L146" s="123">
        <f t="shared" si="10"/>
        <v>377</v>
      </c>
      <c r="M146" s="166" t="str">
        <f t="shared" si="10"/>
        <v>Complete 1976-present</v>
      </c>
      <c r="N146" s="66"/>
    </row>
    <row r="147" spans="2:14" ht="12.75">
      <c r="B147" s="113" t="str">
        <f>B27</f>
        <v>Mercedes</v>
      </c>
      <c r="C147" s="114" t="str">
        <f>C27</f>
        <v>Germany</v>
      </c>
      <c r="D147" s="163" t="str">
        <f>D27</f>
        <v>Large</v>
      </c>
      <c r="E147" s="116">
        <f>E27</f>
        <v>53</v>
      </c>
      <c r="F147" s="117">
        <f aca="true" t="shared" si="11" ref="F147:L147">F27</f>
        <v>14</v>
      </c>
      <c r="G147" s="164" t="str">
        <f t="shared" si="11"/>
        <v>Complete since 1959</v>
      </c>
      <c r="H147" s="119">
        <f t="shared" si="11"/>
        <v>59</v>
      </c>
      <c r="I147" s="120">
        <f t="shared" si="11"/>
        <v>129</v>
      </c>
      <c r="J147" s="165" t="str">
        <f t="shared" si="11"/>
        <v>Complete since 1959</v>
      </c>
      <c r="K147" s="122">
        <f t="shared" si="11"/>
        <v>60</v>
      </c>
      <c r="L147" s="123">
        <f t="shared" si="11"/>
        <v>1580</v>
      </c>
      <c r="M147" s="166" t="str">
        <f>M27</f>
        <v>Complete 1959-present</v>
      </c>
      <c r="N147" s="66"/>
    </row>
    <row r="148" spans="2:14" ht="12.75">
      <c r="B148" s="113" t="str">
        <f aca="true" t="shared" si="12" ref="B148:D149">B56</f>
        <v>Mitsubishi</v>
      </c>
      <c r="C148" s="114" t="str">
        <f t="shared" si="12"/>
        <v>Japan</v>
      </c>
      <c r="D148" s="163" t="str">
        <f t="shared" si="12"/>
        <v>Large</v>
      </c>
      <c r="E148" s="116">
        <f aca="true" t="shared" si="13" ref="E148:M149">E56</f>
        <v>46</v>
      </c>
      <c r="F148" s="117">
        <f t="shared" si="13"/>
        <v>10</v>
      </c>
      <c r="G148" s="164" t="str">
        <f t="shared" si="13"/>
        <v>Complete since 1976</v>
      </c>
      <c r="H148" s="119">
        <f t="shared" si="13"/>
        <v>47</v>
      </c>
      <c r="I148" s="120">
        <f t="shared" si="13"/>
        <v>83</v>
      </c>
      <c r="J148" s="165" t="str">
        <f t="shared" si="13"/>
        <v>Complete since 1976</v>
      </c>
      <c r="K148" s="122">
        <f t="shared" si="13"/>
        <v>53</v>
      </c>
      <c r="L148" s="123">
        <f t="shared" si="13"/>
        <v>363</v>
      </c>
      <c r="M148" s="166" t="str">
        <f t="shared" si="13"/>
        <v>Complete 1976-present</v>
      </c>
      <c r="N148" s="66"/>
    </row>
    <row r="149" spans="2:14" ht="12.75">
      <c r="B149" s="113" t="str">
        <f t="shared" si="12"/>
        <v>Nissan</v>
      </c>
      <c r="C149" s="114" t="str">
        <f t="shared" si="12"/>
        <v>Japan</v>
      </c>
      <c r="D149" s="163" t="str">
        <f t="shared" si="12"/>
        <v>Large</v>
      </c>
      <c r="E149" s="116">
        <f t="shared" si="13"/>
        <v>58</v>
      </c>
      <c r="F149" s="117">
        <f t="shared" si="13"/>
        <v>12</v>
      </c>
      <c r="G149" s="164" t="str">
        <f t="shared" si="13"/>
        <v>Complete since 1980</v>
      </c>
      <c r="H149" s="119">
        <f t="shared" si="13"/>
        <v>68</v>
      </c>
      <c r="I149" s="120">
        <f t="shared" si="13"/>
        <v>106</v>
      </c>
      <c r="J149" s="165" t="str">
        <f t="shared" si="13"/>
        <v>Complete since 1980</v>
      </c>
      <c r="K149" s="122">
        <f t="shared" si="13"/>
        <v>64</v>
      </c>
      <c r="L149" s="123">
        <f t="shared" si="13"/>
        <v>374</v>
      </c>
      <c r="M149" s="166" t="str">
        <f t="shared" si="13"/>
        <v>Complete 1980-present</v>
      </c>
      <c r="N149" s="66"/>
    </row>
    <row r="150" spans="2:14" ht="12.75">
      <c r="B150" s="113" t="str">
        <f>B31</f>
        <v>Opel</v>
      </c>
      <c r="C150" s="114" t="str">
        <f>C31</f>
        <v>Germany</v>
      </c>
      <c r="D150" s="163" t="str">
        <f>D31</f>
        <v>Large</v>
      </c>
      <c r="E150" s="116">
        <f>E31</f>
        <v>55</v>
      </c>
      <c r="F150" s="117">
        <f aca="true" t="shared" si="14" ref="F150:L150">F31</f>
        <v>12</v>
      </c>
      <c r="G150" s="164" t="str">
        <f t="shared" si="14"/>
        <v>Complete since 1970s</v>
      </c>
      <c r="H150" s="119">
        <f t="shared" si="14"/>
        <v>71</v>
      </c>
      <c r="I150" s="120">
        <f t="shared" si="14"/>
        <v>134</v>
      </c>
      <c r="J150" s="165" t="str">
        <f t="shared" si="14"/>
        <v>Complete ALL post-war</v>
      </c>
      <c r="K150" s="122">
        <f t="shared" si="14"/>
        <v>44</v>
      </c>
      <c r="L150" s="123">
        <f t="shared" si="14"/>
        <v>917</v>
      </c>
      <c r="M150" s="166" t="str">
        <f>M31</f>
        <v>Complete 1980-present</v>
      </c>
      <c r="N150" s="66"/>
    </row>
    <row r="151" spans="2:14" ht="12.75">
      <c r="B151" s="113" t="str">
        <f>B14</f>
        <v>Peugeot</v>
      </c>
      <c r="C151" s="114" t="str">
        <f>C14</f>
        <v>France</v>
      </c>
      <c r="D151" s="163" t="str">
        <f>D14</f>
        <v>Large</v>
      </c>
      <c r="E151" s="116">
        <f aca="true" t="shared" si="15" ref="E151:L151">E14</f>
        <v>41</v>
      </c>
      <c r="F151" s="117">
        <f t="shared" si="15"/>
        <v>11</v>
      </c>
      <c r="G151" s="164" t="str">
        <f t="shared" si="15"/>
        <v>Complete ALL post-war</v>
      </c>
      <c r="H151" s="119">
        <f t="shared" si="15"/>
        <v>44</v>
      </c>
      <c r="I151" s="120">
        <f t="shared" si="15"/>
        <v>106</v>
      </c>
      <c r="J151" s="165" t="str">
        <f t="shared" si="15"/>
        <v>Complete ALL post-war</v>
      </c>
      <c r="K151" s="122">
        <f t="shared" si="15"/>
        <v>38</v>
      </c>
      <c r="L151" s="123">
        <f t="shared" si="15"/>
        <v>721</v>
      </c>
      <c r="M151" s="166" t="str">
        <f>M14</f>
        <v>Complete 1969/1976-present</v>
      </c>
      <c r="N151" s="66"/>
    </row>
    <row r="152" spans="2:14" ht="12.75">
      <c r="B152" s="113" t="str">
        <f>B32</f>
        <v>Porsche</v>
      </c>
      <c r="C152" s="114" t="str">
        <f>C32</f>
        <v>Germany</v>
      </c>
      <c r="D152" s="163" t="str">
        <f>D32</f>
        <v>Medium</v>
      </c>
      <c r="E152" s="116">
        <f aca="true" t="shared" si="16" ref="E152:L152">E32</f>
        <v>24</v>
      </c>
      <c r="F152" s="117">
        <f t="shared" si="16"/>
        <v>5</v>
      </c>
      <c r="G152" s="164" t="str">
        <f t="shared" si="16"/>
        <v>Complete ALL history (1948-present)</v>
      </c>
      <c r="H152" s="119">
        <f t="shared" si="16"/>
        <v>25</v>
      </c>
      <c r="I152" s="120">
        <f t="shared" si="16"/>
        <v>36</v>
      </c>
      <c r="J152" s="165" t="str">
        <f t="shared" si="16"/>
        <v>Complete ALL history (1948-present)</v>
      </c>
      <c r="K152" s="122">
        <f t="shared" si="16"/>
        <v>29</v>
      </c>
      <c r="L152" s="123">
        <f t="shared" si="16"/>
        <v>378</v>
      </c>
      <c r="M152" s="166" t="str">
        <f>M32</f>
        <v>Complete ALL history (1948-present)</v>
      </c>
      <c r="N152" s="66"/>
    </row>
    <row r="153" spans="2:14" ht="12.75">
      <c r="B153" s="113" t="str">
        <f>B15</f>
        <v>Renault</v>
      </c>
      <c r="C153" s="114" t="str">
        <f>C15</f>
        <v>France</v>
      </c>
      <c r="D153" s="163" t="str">
        <f>D15</f>
        <v>Large</v>
      </c>
      <c r="E153" s="116">
        <f>E15</f>
        <v>56</v>
      </c>
      <c r="F153" s="117">
        <f aca="true" t="shared" si="17" ref="F153:L153">F15</f>
        <v>13</v>
      </c>
      <c r="G153" s="164" t="str">
        <f t="shared" si="17"/>
        <v>Complete ALL post-war</v>
      </c>
      <c r="H153" s="119">
        <f t="shared" si="17"/>
        <v>68</v>
      </c>
      <c r="I153" s="120">
        <f t="shared" si="17"/>
        <v>136</v>
      </c>
      <c r="J153" s="165" t="str">
        <f t="shared" si="17"/>
        <v>Complete ALL post-war</v>
      </c>
      <c r="K153" s="122">
        <f t="shared" si="17"/>
        <v>63</v>
      </c>
      <c r="L153" s="123">
        <f t="shared" si="17"/>
        <v>859</v>
      </c>
      <c r="M153" s="166" t="str">
        <f>M15</f>
        <v>Complete 1976/1984-present</v>
      </c>
      <c r="N153" s="66"/>
    </row>
    <row r="154" spans="2:14" ht="12.75">
      <c r="B154" s="113" t="str">
        <f>B85</f>
        <v>Seat</v>
      </c>
      <c r="C154" s="114" t="str">
        <f>C85</f>
        <v>Spain</v>
      </c>
      <c r="D154" s="163" t="str">
        <f>D85</f>
        <v>Large</v>
      </c>
      <c r="E154" s="116">
        <f>E85</f>
        <v>18</v>
      </c>
      <c r="F154" s="117">
        <f aca="true" t="shared" si="18" ref="F154:L154">F85</f>
        <v>5</v>
      </c>
      <c r="G154" s="164" t="str">
        <f t="shared" si="18"/>
        <v>Complete since 1984 (all own models, no Fiat models 1950s-1980s)</v>
      </c>
      <c r="H154" s="119">
        <f t="shared" si="18"/>
        <v>20</v>
      </c>
      <c r="I154" s="120">
        <f t="shared" si="18"/>
        <v>44</v>
      </c>
      <c r="J154" s="165" t="str">
        <f t="shared" si="18"/>
        <v>Complete since 1984 (all own models, no Fiat models 1950s-1980s)</v>
      </c>
      <c r="K154" s="122">
        <f t="shared" si="18"/>
        <v>18</v>
      </c>
      <c r="L154" s="123">
        <f t="shared" si="18"/>
        <v>420</v>
      </c>
      <c r="M154" s="166" t="str">
        <f>M85</f>
        <v>Complete 1984-present (all own models, no Fiat)</v>
      </c>
      <c r="N154" s="66"/>
    </row>
    <row r="155" spans="2:14" ht="12.75">
      <c r="B155" s="113" t="str">
        <f aca="true" t="shared" si="19" ref="B155:M155">B9</f>
        <v>Skoda</v>
      </c>
      <c r="C155" s="114" t="str">
        <f t="shared" si="19"/>
        <v>Czech</v>
      </c>
      <c r="D155" s="163" t="str">
        <f t="shared" si="19"/>
        <v>Large</v>
      </c>
      <c r="E155" s="116">
        <f t="shared" si="19"/>
        <v>13</v>
      </c>
      <c r="F155" s="117">
        <f t="shared" si="19"/>
        <v>4</v>
      </c>
      <c r="G155" s="164" t="str">
        <f t="shared" si="19"/>
        <v>Complete since 1987</v>
      </c>
      <c r="H155" s="119">
        <f t="shared" si="19"/>
        <v>16</v>
      </c>
      <c r="I155" s="120">
        <f t="shared" si="19"/>
        <v>40</v>
      </c>
      <c r="J155" s="165" t="str">
        <f t="shared" si="19"/>
        <v>Complete since 1987</v>
      </c>
      <c r="K155" s="122">
        <f t="shared" si="19"/>
        <v>18</v>
      </c>
      <c r="L155" s="123">
        <f t="shared" si="19"/>
        <v>398</v>
      </c>
      <c r="M155" s="166" t="str">
        <f t="shared" si="19"/>
        <v>Complete 1990-present</v>
      </c>
      <c r="N155" s="66"/>
    </row>
    <row r="156" spans="2:14" ht="12.75">
      <c r="B156" s="113" t="str">
        <f>B60</f>
        <v>Toyota</v>
      </c>
      <c r="C156" s="114" t="str">
        <f>C60</f>
        <v>Japan</v>
      </c>
      <c r="D156" s="163" t="str">
        <f>D60</f>
        <v>Large</v>
      </c>
      <c r="E156" s="116">
        <f aca="true" t="shared" si="20" ref="E156:M156">E60</f>
        <v>79</v>
      </c>
      <c r="F156" s="117">
        <f t="shared" si="20"/>
        <v>17</v>
      </c>
      <c r="G156" s="164" t="str">
        <f t="shared" si="20"/>
        <v>Complete since 1980</v>
      </c>
      <c r="H156" s="119">
        <f t="shared" si="20"/>
        <v>92</v>
      </c>
      <c r="I156" s="120">
        <f t="shared" si="20"/>
        <v>162</v>
      </c>
      <c r="J156" s="165" t="str">
        <f t="shared" si="20"/>
        <v>Complete since 1980</v>
      </c>
      <c r="K156" s="122">
        <f t="shared" si="20"/>
        <v>90</v>
      </c>
      <c r="L156" s="123">
        <f t="shared" si="20"/>
        <v>479</v>
      </c>
      <c r="M156" s="166" t="str">
        <f t="shared" si="20"/>
        <v>Complete 1976-present</v>
      </c>
      <c r="N156" s="66"/>
    </row>
    <row r="157" spans="2:14" ht="12.75">
      <c r="B157" s="113" t="str">
        <f>B34</f>
        <v>Volkswagen</v>
      </c>
      <c r="C157" s="114" t="str">
        <f>C34</f>
        <v>Germany</v>
      </c>
      <c r="D157" s="163" t="str">
        <f>D34</f>
        <v>Large</v>
      </c>
      <c r="E157" s="116">
        <f>E34</f>
        <v>40</v>
      </c>
      <c r="F157" s="117">
        <f aca="true" t="shared" si="21" ref="F157:L157">F34</f>
        <v>11</v>
      </c>
      <c r="G157" s="164" t="str">
        <f t="shared" si="21"/>
        <v>Complete since 1973, need expansion</v>
      </c>
      <c r="H157" s="119">
        <f t="shared" si="21"/>
        <v>55</v>
      </c>
      <c r="I157" s="120">
        <f t="shared" si="21"/>
        <v>127</v>
      </c>
      <c r="J157" s="165" t="str">
        <f t="shared" si="21"/>
        <v>Complete ALL history (1938-present)</v>
      </c>
      <c r="K157" s="122">
        <f t="shared" si="21"/>
        <v>47</v>
      </c>
      <c r="L157" s="123">
        <f t="shared" si="21"/>
        <v>1327</v>
      </c>
      <c r="M157" s="166" t="str">
        <f>M34</f>
        <v>Complete 1973/1975-present</v>
      </c>
      <c r="N157" s="66"/>
    </row>
    <row r="158" spans="2:14" ht="12.75">
      <c r="B158" s="113" t="str">
        <f>B88</f>
        <v>Volvo</v>
      </c>
      <c r="C158" s="114" t="str">
        <f>C88</f>
        <v>Sweden</v>
      </c>
      <c r="D158" s="163" t="str">
        <f>D88</f>
        <v>Large</v>
      </c>
      <c r="E158" s="116">
        <f>E88</f>
        <v>23</v>
      </c>
      <c r="F158" s="117">
        <f aca="true" t="shared" si="22" ref="F158:L158">F88</f>
        <v>7</v>
      </c>
      <c r="G158" s="164" t="str">
        <f t="shared" si="22"/>
        <v>Complete since 1966</v>
      </c>
      <c r="H158" s="119">
        <f t="shared" si="22"/>
        <v>22</v>
      </c>
      <c r="I158" s="120">
        <f t="shared" si="22"/>
        <v>55</v>
      </c>
      <c r="J158" s="165" t="str">
        <f t="shared" si="22"/>
        <v>Complete since 1966</v>
      </c>
      <c r="K158" s="122">
        <f t="shared" si="22"/>
        <v>24</v>
      </c>
      <c r="L158" s="123">
        <f t="shared" si="22"/>
        <v>527</v>
      </c>
      <c r="M158" s="166" t="str">
        <f>M88</f>
        <v>Complete 1986-present</v>
      </c>
      <c r="N158" s="66"/>
    </row>
    <row r="159" spans="2:14" ht="12.75">
      <c r="B159" s="113"/>
      <c r="C159" s="114"/>
      <c r="D159" s="163"/>
      <c r="E159" s="116"/>
      <c r="F159" s="117"/>
      <c r="G159" s="164"/>
      <c r="H159" s="119"/>
      <c r="I159" s="120"/>
      <c r="J159" s="165"/>
      <c r="K159" s="122"/>
      <c r="L159" s="123"/>
      <c r="M159" s="166"/>
      <c r="N159" s="66"/>
    </row>
    <row r="160" spans="2:14" ht="12.75">
      <c r="B160" s="113"/>
      <c r="C160" s="114"/>
      <c r="D160" s="163"/>
      <c r="E160" s="116"/>
      <c r="F160" s="117"/>
      <c r="G160" s="164"/>
      <c r="H160" s="119"/>
      <c r="I160" s="120"/>
      <c r="J160" s="165"/>
      <c r="K160" s="122"/>
      <c r="L160" s="123"/>
      <c r="M160" s="166"/>
      <c r="N160" s="66"/>
    </row>
    <row r="161" spans="2:14" ht="12.75">
      <c r="B161" s="113"/>
      <c r="C161" s="114"/>
      <c r="D161" s="163"/>
      <c r="E161" s="116"/>
      <c r="F161" s="117"/>
      <c r="G161" s="164"/>
      <c r="H161" s="119"/>
      <c r="I161" s="120"/>
      <c r="J161" s="165"/>
      <c r="K161" s="122"/>
      <c r="L161" s="123"/>
      <c r="M161" s="166"/>
      <c r="N161" s="66"/>
    </row>
    <row r="162" spans="2:14" ht="12.75">
      <c r="B162" s="113"/>
      <c r="C162" s="114"/>
      <c r="D162" s="163"/>
      <c r="E162" s="116"/>
      <c r="F162" s="117"/>
      <c r="G162" s="164"/>
      <c r="H162" s="119"/>
      <c r="I162" s="120"/>
      <c r="J162" s="165"/>
      <c r="K162" s="122"/>
      <c r="L162" s="123"/>
      <c r="M162" s="166"/>
      <c r="N162" s="66"/>
    </row>
    <row r="163" spans="2:14" ht="12.75">
      <c r="B163" s="113"/>
      <c r="C163" s="114"/>
      <c r="D163" s="163"/>
      <c r="E163" s="116"/>
      <c r="F163" s="117"/>
      <c r="G163" s="164"/>
      <c r="H163" s="119"/>
      <c r="I163" s="120"/>
      <c r="J163" s="165"/>
      <c r="K163" s="122"/>
      <c r="L163" s="123"/>
      <c r="M163" s="166"/>
      <c r="N163" s="66"/>
    </row>
    <row r="164" spans="2:14" ht="13.5" thickBot="1">
      <c r="B164" s="39"/>
      <c r="C164" s="40"/>
      <c r="D164" s="41"/>
      <c r="E164" s="43"/>
      <c r="F164" s="44"/>
      <c r="G164" s="167"/>
      <c r="H164" s="45"/>
      <c r="I164" s="46"/>
      <c r="J164" s="168"/>
      <c r="K164" s="47"/>
      <c r="L164" s="48"/>
      <c r="M164" s="169"/>
      <c r="N164" s="66"/>
    </row>
    <row r="165" spans="2:13" ht="12.75">
      <c r="B165" s="145"/>
      <c r="C165" s="145"/>
      <c r="D165" s="145"/>
      <c r="E165" s="145"/>
      <c r="F165" s="145"/>
      <c r="G165" s="145"/>
      <c r="H165" s="145"/>
      <c r="I165" s="145"/>
      <c r="J165" s="145"/>
      <c r="K165" s="145"/>
      <c r="L165" s="145"/>
      <c r="M165" s="145"/>
    </row>
    <row r="166" spans="2:13" s="52" customFormat="1" ht="18">
      <c r="B166" s="12" t="s">
        <v>471</v>
      </c>
      <c r="C166" s="12"/>
      <c r="D166" s="12"/>
      <c r="E166" s="12"/>
      <c r="F166" s="12"/>
      <c r="G166" s="12"/>
      <c r="H166" s="12"/>
      <c r="I166" s="12"/>
      <c r="J166" s="12"/>
      <c r="K166" s="12"/>
      <c r="L166" s="12"/>
      <c r="M166" s="12"/>
    </row>
    <row r="167" spans="2:13" s="52" customFormat="1" ht="38.25">
      <c r="B167" s="170" t="s">
        <v>899</v>
      </c>
      <c r="C167" s="170"/>
      <c r="D167" s="170"/>
      <c r="E167" s="170"/>
      <c r="F167" s="170"/>
      <c r="G167" s="170"/>
      <c r="H167" s="170"/>
      <c r="I167" s="170"/>
      <c r="J167" s="170"/>
      <c r="K167" s="170"/>
      <c r="L167" s="170"/>
      <c r="M167" s="170"/>
    </row>
    <row r="168" spans="2:13" s="52" customFormat="1" ht="25.5">
      <c r="B168" s="170" t="s">
        <v>786</v>
      </c>
      <c r="C168" s="170"/>
      <c r="D168" s="170"/>
      <c r="E168" s="170"/>
      <c r="F168" s="170"/>
      <c r="G168" s="170"/>
      <c r="H168" s="170"/>
      <c r="I168" s="170"/>
      <c r="J168" s="170"/>
      <c r="K168" s="170"/>
      <c r="L168" s="170"/>
      <c r="M168" s="170"/>
    </row>
    <row r="170" spans="2:13" s="52" customFormat="1" ht="18">
      <c r="B170" s="12" t="s">
        <v>831</v>
      </c>
      <c r="C170" s="12"/>
      <c r="D170" s="12"/>
      <c r="E170" s="12"/>
      <c r="F170" s="12"/>
      <c r="G170" s="12"/>
      <c r="H170" s="12"/>
      <c r="I170" s="12"/>
      <c r="J170" s="12"/>
      <c r="K170" s="12"/>
      <c r="L170" s="12"/>
      <c r="M170" s="12"/>
    </row>
    <row r="171" spans="2:13" s="52" customFormat="1" ht="25.5">
      <c r="B171" s="170" t="s">
        <v>420</v>
      </c>
      <c r="C171" s="170"/>
      <c r="D171" s="170"/>
      <c r="E171" s="170"/>
      <c r="F171" s="170"/>
      <c r="G171" s="170"/>
      <c r="H171" s="170"/>
      <c r="I171" s="170"/>
      <c r="J171" s="170"/>
      <c r="K171" s="170"/>
      <c r="L171" s="170"/>
      <c r="M171" s="170"/>
    </row>
  </sheetData>
  <hyperlinks>
    <hyperlink ref="B3:G3" r:id="rId1" display="http://teoalida.webs.com/"/>
    <hyperlink ref="B3:J3" r:id="rId2" display="http://cardatabase.teoalida.com/"/>
    <hyperlink ref="M3" r:id="rId3" display="http://cardatabase.teoalida.com/"/>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38"/>
  <sheetViews>
    <sheetView workbookViewId="0" topLeftCell="A1">
      <selection activeCell="A1" sqref="A1"/>
    </sheetView>
  </sheetViews>
  <sheetFormatPr defaultColWidth="2.7109375" defaultRowHeight="12.75"/>
  <cols>
    <col min="2" max="2" width="120.7109375" style="0" customWidth="1"/>
  </cols>
  <sheetData>
    <row r="1" ht="12.75">
      <c r="A1" t="s">
        <v>589</v>
      </c>
    </row>
    <row r="2" ht="37.5">
      <c r="B2" s="174" t="s">
        <v>610</v>
      </c>
    </row>
    <row r="3" ht="18">
      <c r="B3" s="291" t="s">
        <v>221</v>
      </c>
    </row>
    <row r="5" ht="26.25">
      <c r="B5" s="175" t="s">
        <v>421</v>
      </c>
    </row>
    <row r="7" ht="76.5">
      <c r="B7" s="176" t="s">
        <v>422</v>
      </c>
    </row>
    <row r="8" ht="38.25">
      <c r="B8" s="176" t="s">
        <v>423</v>
      </c>
    </row>
    <row r="9" ht="38.25">
      <c r="B9" s="176" t="s">
        <v>424</v>
      </c>
    </row>
    <row r="10" ht="38.25">
      <c r="B10" s="176" t="s">
        <v>425</v>
      </c>
    </row>
    <row r="11" ht="51">
      <c r="B11" s="176" t="s">
        <v>426</v>
      </c>
    </row>
    <row r="13" ht="26.25">
      <c r="B13" s="175" t="s">
        <v>427</v>
      </c>
    </row>
    <row r="15" ht="25.5">
      <c r="B15" s="176" t="s">
        <v>428</v>
      </c>
    </row>
    <row r="16" ht="51">
      <c r="B16" s="176" t="s">
        <v>429</v>
      </c>
    </row>
    <row r="17" ht="38.25">
      <c r="B17" s="176" t="s">
        <v>430</v>
      </c>
    </row>
    <row r="18" ht="38.25">
      <c r="B18" s="176" t="s">
        <v>432</v>
      </c>
    </row>
    <row r="19" ht="89.25">
      <c r="B19" s="176" t="s">
        <v>433</v>
      </c>
    </row>
    <row r="20" ht="38.25">
      <c r="B20" s="176" t="s">
        <v>620</v>
      </c>
    </row>
    <row r="22" ht="26.25">
      <c r="B22" s="175" t="s">
        <v>621</v>
      </c>
    </row>
    <row r="24" ht="63.75">
      <c r="B24" s="176" t="s">
        <v>434</v>
      </c>
    </row>
    <row r="25" ht="38.25">
      <c r="B25" s="176" t="s">
        <v>435</v>
      </c>
    </row>
    <row r="26" ht="63.75">
      <c r="B26" s="176" t="s">
        <v>436</v>
      </c>
    </row>
    <row r="28" ht="26.25">
      <c r="B28" s="175" t="s">
        <v>437</v>
      </c>
    </row>
    <row r="30" ht="102">
      <c r="B30" s="176" t="s">
        <v>660</v>
      </c>
    </row>
    <row r="32" ht="26.25">
      <c r="B32" s="175" t="s">
        <v>661</v>
      </c>
    </row>
    <row r="34" ht="25.5">
      <c r="B34" s="176" t="s">
        <v>460</v>
      </c>
    </row>
    <row r="35" ht="51">
      <c r="B35" s="176" t="s">
        <v>461</v>
      </c>
    </row>
    <row r="37" ht="51">
      <c r="B37" s="176" t="s">
        <v>754</v>
      </c>
    </row>
    <row r="38" ht="25.5">
      <c r="B38" s="176" t="s">
        <v>755</v>
      </c>
    </row>
  </sheetData>
  <hyperlinks>
    <hyperlink ref="B3" r:id="rId1" display="http://cardatabase.teoalida.com/"/>
  </hyperlinks>
  <printOptions/>
  <pageMargins left="0.75" right="0.75" top="1" bottom="1" header="0.5" footer="0.5"/>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B2:C81"/>
  <sheetViews>
    <sheetView workbookViewId="0" topLeftCell="A1">
      <selection activeCell="A1" sqref="A1"/>
    </sheetView>
  </sheetViews>
  <sheetFormatPr defaultColWidth="3.00390625" defaultRowHeight="12.75"/>
  <cols>
    <col min="1" max="1" width="3.00390625" style="171" customWidth="1"/>
    <col min="2" max="3" width="24.7109375" style="171" customWidth="1"/>
    <col min="4" max="16384" width="3.00390625" style="171" customWidth="1"/>
  </cols>
  <sheetData>
    <row r="2" spans="2:3" ht="39">
      <c r="B2" s="178" t="s">
        <v>30</v>
      </c>
      <c r="C2" s="178"/>
    </row>
    <row r="3" spans="2:3" ht="51">
      <c r="B3" s="177" t="s">
        <v>31</v>
      </c>
      <c r="C3" s="177"/>
    </row>
    <row r="4" ht="13.5" thickBot="1"/>
    <row r="5" spans="2:3" ht="19.5">
      <c r="B5" s="179" t="s">
        <v>32</v>
      </c>
      <c r="C5" s="180" t="s">
        <v>680</v>
      </c>
    </row>
    <row r="6" spans="2:3" ht="20.25" thickBot="1">
      <c r="B6" s="181"/>
      <c r="C6" s="182">
        <f>SUM(C7:C81)</f>
        <v>17511</v>
      </c>
    </row>
    <row r="7" spans="2:3" ht="12.75">
      <c r="B7" s="183" t="s">
        <v>33</v>
      </c>
      <c r="C7" s="184">
        <v>2</v>
      </c>
    </row>
    <row r="8" spans="2:3" ht="12.75">
      <c r="B8" s="185" t="s">
        <v>34</v>
      </c>
      <c r="C8" s="186">
        <v>2</v>
      </c>
    </row>
    <row r="9" spans="2:3" ht="12.75">
      <c r="B9" s="185" t="s">
        <v>35</v>
      </c>
      <c r="C9" s="186">
        <v>4</v>
      </c>
    </row>
    <row r="10" spans="2:3" ht="12.75">
      <c r="B10" s="185" t="s">
        <v>36</v>
      </c>
      <c r="C10" s="186">
        <v>4</v>
      </c>
    </row>
    <row r="11" spans="2:3" ht="12.75">
      <c r="B11" s="185" t="s">
        <v>37</v>
      </c>
      <c r="C11" s="186">
        <v>3</v>
      </c>
    </row>
    <row r="12" spans="2:3" ht="12.75">
      <c r="B12" s="185" t="s">
        <v>38</v>
      </c>
      <c r="C12" s="186">
        <v>3</v>
      </c>
    </row>
    <row r="13" spans="2:3" ht="12.75">
      <c r="B13" s="185" t="s">
        <v>39</v>
      </c>
      <c r="C13" s="186">
        <v>16</v>
      </c>
    </row>
    <row r="14" spans="2:3" ht="12.75">
      <c r="B14" s="185" t="s">
        <v>40</v>
      </c>
      <c r="C14" s="186">
        <v>1</v>
      </c>
    </row>
    <row r="15" spans="2:3" ht="12.75">
      <c r="B15" s="185" t="s">
        <v>41</v>
      </c>
      <c r="C15" s="186">
        <v>2</v>
      </c>
    </row>
    <row r="16" spans="2:3" ht="12.75">
      <c r="B16" s="185" t="s">
        <v>42</v>
      </c>
      <c r="C16" s="186">
        <v>9</v>
      </c>
    </row>
    <row r="17" spans="2:3" ht="12.75">
      <c r="B17" s="185" t="s">
        <v>43</v>
      </c>
      <c r="C17" s="186">
        <v>11</v>
      </c>
    </row>
    <row r="18" spans="2:3" ht="12.75">
      <c r="B18" s="185" t="s">
        <v>44</v>
      </c>
      <c r="C18" s="186">
        <v>10</v>
      </c>
    </row>
    <row r="19" spans="2:3" ht="12.75">
      <c r="B19" s="185" t="s">
        <v>45</v>
      </c>
      <c r="C19" s="186">
        <v>5</v>
      </c>
    </row>
    <row r="20" spans="2:3" ht="12.75">
      <c r="B20" s="185" t="s">
        <v>960</v>
      </c>
      <c r="C20" s="186">
        <v>5</v>
      </c>
    </row>
    <row r="21" spans="2:3" ht="12.75">
      <c r="B21" s="185" t="s">
        <v>46</v>
      </c>
      <c r="C21" s="186">
        <v>16</v>
      </c>
    </row>
    <row r="22" spans="2:3" ht="12.75">
      <c r="B22" s="185" t="s">
        <v>140</v>
      </c>
      <c r="C22" s="186">
        <v>16</v>
      </c>
    </row>
    <row r="23" spans="2:3" ht="12.75">
      <c r="B23" s="185" t="s">
        <v>47</v>
      </c>
      <c r="C23" s="186">
        <v>11</v>
      </c>
    </row>
    <row r="24" spans="2:3" ht="12.75">
      <c r="B24" s="185" t="s">
        <v>66</v>
      </c>
      <c r="C24" s="186">
        <v>11</v>
      </c>
    </row>
    <row r="25" spans="2:3" ht="12.75">
      <c r="B25" s="185" t="s">
        <v>79</v>
      </c>
      <c r="C25" s="186">
        <v>26</v>
      </c>
    </row>
    <row r="26" spans="2:3" ht="12.75">
      <c r="B26" s="185" t="s">
        <v>78</v>
      </c>
      <c r="C26" s="186">
        <v>20</v>
      </c>
    </row>
    <row r="27" spans="2:3" ht="12.75">
      <c r="B27" s="185" t="s">
        <v>48</v>
      </c>
      <c r="C27" s="186">
        <v>17</v>
      </c>
    </row>
    <row r="28" spans="2:3" ht="12.75">
      <c r="B28" s="185" t="s">
        <v>82</v>
      </c>
      <c r="C28" s="186">
        <v>17</v>
      </c>
    </row>
    <row r="29" spans="2:3" ht="12.75">
      <c r="B29" s="185" t="s">
        <v>49</v>
      </c>
      <c r="C29" s="186">
        <v>35</v>
      </c>
    </row>
    <row r="30" spans="2:3" ht="12.75">
      <c r="B30" s="185" t="s">
        <v>50</v>
      </c>
      <c r="C30" s="186">
        <v>23</v>
      </c>
    </row>
    <row r="31" spans="2:3" ht="12.75">
      <c r="B31" s="185" t="s">
        <v>51</v>
      </c>
      <c r="C31" s="186">
        <v>25</v>
      </c>
    </row>
    <row r="32" spans="2:3" ht="12.75">
      <c r="B32" s="185" t="s">
        <v>52</v>
      </c>
      <c r="C32" s="186">
        <v>30</v>
      </c>
    </row>
    <row r="33" spans="2:3" ht="12.75">
      <c r="B33" s="185" t="s">
        <v>53</v>
      </c>
      <c r="C33" s="186">
        <v>66</v>
      </c>
    </row>
    <row r="34" spans="2:3" ht="12.75">
      <c r="B34" s="185" t="s">
        <v>80</v>
      </c>
      <c r="C34" s="186">
        <v>56</v>
      </c>
    </row>
    <row r="35" spans="2:3" ht="12.75">
      <c r="B35" s="185" t="s">
        <v>54</v>
      </c>
      <c r="C35" s="186">
        <v>89</v>
      </c>
    </row>
    <row r="36" spans="2:3" ht="12.75">
      <c r="B36" s="185" t="s">
        <v>55</v>
      </c>
      <c r="C36" s="186">
        <v>117</v>
      </c>
    </row>
    <row r="37" spans="2:3" ht="12.75">
      <c r="B37" s="185" t="s">
        <v>56</v>
      </c>
      <c r="C37" s="186">
        <v>105</v>
      </c>
    </row>
    <row r="38" spans="2:3" ht="12.75">
      <c r="B38" s="185" t="s">
        <v>57</v>
      </c>
      <c r="C38" s="186">
        <v>140</v>
      </c>
    </row>
    <row r="39" spans="2:3" ht="12.75">
      <c r="B39" s="185" t="s">
        <v>58</v>
      </c>
      <c r="C39" s="186">
        <v>113</v>
      </c>
    </row>
    <row r="40" spans="2:3" ht="12.75">
      <c r="B40" s="185" t="s">
        <v>81</v>
      </c>
      <c r="C40" s="186">
        <v>192</v>
      </c>
    </row>
    <row r="41" spans="2:3" ht="12.75">
      <c r="B41" s="185" t="s">
        <v>59</v>
      </c>
      <c r="C41" s="186">
        <v>187</v>
      </c>
    </row>
    <row r="42" spans="2:3" ht="12.75">
      <c r="B42" s="185" t="s">
        <v>60</v>
      </c>
      <c r="C42" s="186">
        <v>243</v>
      </c>
    </row>
    <row r="43" spans="2:3" ht="12.75">
      <c r="B43" s="185" t="s">
        <v>1034</v>
      </c>
      <c r="C43" s="186">
        <v>373</v>
      </c>
    </row>
    <row r="44" spans="2:3" ht="12.75">
      <c r="B44" s="185" t="s">
        <v>1035</v>
      </c>
      <c r="C44" s="186">
        <v>355</v>
      </c>
    </row>
    <row r="45" spans="2:3" ht="12.75">
      <c r="B45" s="185" t="s">
        <v>1036</v>
      </c>
      <c r="C45" s="186">
        <v>254</v>
      </c>
    </row>
    <row r="46" spans="2:3" ht="12.75">
      <c r="B46" s="185" t="s">
        <v>92</v>
      </c>
      <c r="C46" s="186">
        <v>315</v>
      </c>
    </row>
    <row r="47" spans="2:3" ht="12.75">
      <c r="B47" s="185" t="s">
        <v>93</v>
      </c>
      <c r="C47" s="186">
        <v>296</v>
      </c>
    </row>
    <row r="48" spans="2:3" ht="12.75">
      <c r="B48" s="185" t="s">
        <v>977</v>
      </c>
      <c r="C48" s="186">
        <v>350</v>
      </c>
    </row>
    <row r="49" spans="2:3" ht="12.75">
      <c r="B49" s="185" t="s">
        <v>978</v>
      </c>
      <c r="C49" s="186">
        <v>342</v>
      </c>
    </row>
    <row r="50" spans="2:3" ht="12.75">
      <c r="B50" s="185" t="s">
        <v>979</v>
      </c>
      <c r="C50" s="186">
        <v>495</v>
      </c>
    </row>
    <row r="51" spans="2:3" ht="12.75">
      <c r="B51" s="185" t="s">
        <v>452</v>
      </c>
      <c r="C51" s="186">
        <v>393</v>
      </c>
    </row>
    <row r="52" spans="2:3" ht="12.75">
      <c r="B52" s="185" t="s">
        <v>980</v>
      </c>
      <c r="C52" s="186">
        <v>329</v>
      </c>
    </row>
    <row r="53" spans="2:3" ht="12.75">
      <c r="B53" s="185" t="s">
        <v>981</v>
      </c>
      <c r="C53" s="186">
        <v>404</v>
      </c>
    </row>
    <row r="54" spans="2:3" ht="12.75">
      <c r="B54" s="185" t="s">
        <v>442</v>
      </c>
      <c r="C54" s="186">
        <v>357</v>
      </c>
    </row>
    <row r="55" spans="2:3" ht="12.75">
      <c r="B55" s="185" t="s">
        <v>982</v>
      </c>
      <c r="C55" s="186">
        <v>421</v>
      </c>
    </row>
    <row r="56" spans="2:3" ht="12.75">
      <c r="B56" s="185" t="s">
        <v>443</v>
      </c>
      <c r="C56" s="186">
        <v>502</v>
      </c>
    </row>
    <row r="57" spans="2:3" ht="12.75">
      <c r="B57" s="185" t="s">
        <v>983</v>
      </c>
      <c r="C57" s="186">
        <v>421</v>
      </c>
    </row>
    <row r="58" spans="2:3" ht="12.75">
      <c r="B58" s="185" t="s">
        <v>984</v>
      </c>
      <c r="C58" s="186">
        <v>617</v>
      </c>
    </row>
    <row r="59" spans="2:3" ht="12.75">
      <c r="B59" s="185" t="s">
        <v>70</v>
      </c>
      <c r="C59" s="186">
        <v>417</v>
      </c>
    </row>
    <row r="60" spans="2:3" ht="12.75">
      <c r="B60" s="185" t="s">
        <v>985</v>
      </c>
      <c r="C60" s="186">
        <v>462</v>
      </c>
    </row>
    <row r="61" spans="2:3" ht="12.75">
      <c r="B61" s="185" t="s">
        <v>986</v>
      </c>
      <c r="C61" s="186">
        <v>438</v>
      </c>
    </row>
    <row r="62" spans="2:3" ht="12.75">
      <c r="B62" s="185" t="s">
        <v>987</v>
      </c>
      <c r="C62" s="186">
        <v>626</v>
      </c>
    </row>
    <row r="63" spans="2:3" ht="12.75">
      <c r="B63" s="185" t="s">
        <v>988</v>
      </c>
      <c r="C63" s="186">
        <v>632</v>
      </c>
    </row>
    <row r="64" spans="2:3" ht="12.75">
      <c r="B64" s="185" t="s">
        <v>989</v>
      </c>
      <c r="C64" s="186">
        <v>530</v>
      </c>
    </row>
    <row r="65" spans="2:3" ht="12.75">
      <c r="B65" s="185" t="s">
        <v>990</v>
      </c>
      <c r="C65" s="186">
        <v>575</v>
      </c>
    </row>
    <row r="66" spans="2:3" ht="12.75">
      <c r="B66" s="185" t="s">
        <v>991</v>
      </c>
      <c r="C66" s="186">
        <v>741</v>
      </c>
    </row>
    <row r="67" spans="2:3" ht="12.75">
      <c r="B67" s="185" t="s">
        <v>992</v>
      </c>
      <c r="C67" s="186">
        <v>715</v>
      </c>
    </row>
    <row r="68" spans="2:3" ht="12.75">
      <c r="B68" s="185" t="s">
        <v>993</v>
      </c>
      <c r="C68" s="186">
        <v>640</v>
      </c>
    </row>
    <row r="69" spans="2:3" ht="12.75">
      <c r="B69" s="185" t="s">
        <v>994</v>
      </c>
      <c r="C69" s="186">
        <v>622</v>
      </c>
    </row>
    <row r="70" spans="2:3" ht="12.75">
      <c r="B70" s="185" t="s">
        <v>995</v>
      </c>
      <c r="C70" s="186">
        <v>764</v>
      </c>
    </row>
    <row r="71" spans="2:3" ht="12.75">
      <c r="B71" s="185" t="s">
        <v>996</v>
      </c>
      <c r="C71" s="186">
        <v>672</v>
      </c>
    </row>
    <row r="72" spans="2:3" ht="12.75">
      <c r="B72" s="185" t="s">
        <v>997</v>
      </c>
      <c r="C72" s="186">
        <v>896</v>
      </c>
    </row>
    <row r="73" spans="2:3" ht="12.75">
      <c r="B73" s="185" t="s">
        <v>998</v>
      </c>
      <c r="C73" s="186">
        <v>534</v>
      </c>
    </row>
    <row r="74" spans="2:3" ht="12.75">
      <c r="B74" s="185" t="s">
        <v>1028</v>
      </c>
      <c r="C74" s="186">
        <v>111</v>
      </c>
    </row>
    <row r="75" spans="2:3" ht="12.75">
      <c r="B75" s="185" t="s">
        <v>1029</v>
      </c>
      <c r="C75" s="186">
        <v>0</v>
      </c>
    </row>
    <row r="76" spans="2:3" ht="12.75">
      <c r="B76" s="187" t="s">
        <v>752</v>
      </c>
      <c r="C76" s="186"/>
    </row>
    <row r="77" spans="2:3" ht="12.75">
      <c r="B77" s="187" t="s">
        <v>999</v>
      </c>
      <c r="C77" s="186">
        <v>280</v>
      </c>
    </row>
    <row r="78" spans="2:3" ht="12.75">
      <c r="B78" s="187" t="s">
        <v>666</v>
      </c>
      <c r="C78" s="186"/>
    </row>
    <row r="79" spans="2:3" ht="12.75">
      <c r="B79" s="187" t="s">
        <v>662</v>
      </c>
      <c r="C79" s="186"/>
    </row>
    <row r="80" spans="2:3" ht="12.75">
      <c r="B80" s="187" t="s">
        <v>91</v>
      </c>
      <c r="C80" s="186"/>
    </row>
    <row r="81" spans="2:3" ht="13.5" thickBot="1">
      <c r="B81" s="188" t="s">
        <v>656</v>
      </c>
      <c r="C81" s="189"/>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 Models &amp; Engines Database by Teoalida - www.teoalida.com/cardatabase</dc:title>
  <dc:subject/>
  <dc:creator>Teoalida</dc:creator>
  <cp:keywords/>
  <dc:description/>
  <cp:lastModifiedBy>Teoalida</cp:lastModifiedBy>
  <dcterms:created xsi:type="dcterms:W3CDTF">2017-02-07T12:23:59Z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