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chartsheets/sheet2.xml" ContentType="application/vnd.openxmlformats-officedocument.spreadsheetml.chartsheet+xml"/>
  <Override PartName="/xl/drawings/drawing2.xml" ContentType="application/vnd.openxmlformats-officedocument.drawing+xml"/>
  <Override PartName="/xl/worksheets/sheet4.xml" ContentType="application/vnd.openxmlformats-officedocument.spreadsheetml.worksheet+xml"/>
  <Override PartName="/xl/chartsheets/sheet3.xml" ContentType="application/vnd.openxmlformats-officedocument.spreadsheetml.chart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9330" windowWidth="28770" windowHeight="6495" activeTab="0"/>
  </bookViews>
  <sheets>
    <sheet name="SAMPLE DATABASE" sheetId="1" r:id="rId1"/>
    <sheet name="Legend" sheetId="2" r:id="rId2"/>
    <sheet name="Statistics" sheetId="3" r:id="rId3"/>
    <sheet name="Chart D" sheetId="4" r:id="rId4"/>
    <sheet name="Chart E" sheetId="5" r:id="rId5"/>
    <sheet name="Statistics Years" sheetId="6" r:id="rId6"/>
    <sheet name="Chart Years" sheetId="7" r:id="rId7"/>
  </sheets>
  <definedNames>
    <definedName name="_xlnm._FilterDatabase" localSheetId="0" hidden="1">'SAMPLE DATABASE'!$B$4:$W$22</definedName>
  </definedNames>
  <calcPr fullCalcOnLoad="1"/>
</workbook>
</file>

<file path=xl/sharedStrings.xml><?xml version="1.0" encoding="utf-8"?>
<sst xmlns="http://schemas.openxmlformats.org/spreadsheetml/2006/main" count="2387" uniqueCount="1121">
  <si>
    <t>Complete ALL history 1998-present, not imported in Europe</t>
  </si>
  <si>
    <t>Chrysler Europe / Talbot</t>
  </si>
  <si>
    <t>Complete 1975, defunct 1982</t>
  </si>
  <si>
    <t>Complete ALL history (2010-present)</t>
  </si>
  <si>
    <t>Complete ALL history 2005-present</t>
  </si>
  <si>
    <t>Complete ALL passenger cars 2007-2011</t>
  </si>
  <si>
    <t>Complete ALL history 1996-2010</t>
  </si>
  <si>
    <t>Complete ALL history 2002-present</t>
  </si>
  <si>
    <t>Complete 1975, defunct 2011</t>
  </si>
  <si>
    <t>Felber</t>
  </si>
  <si>
    <t>Switzerland</t>
  </si>
  <si>
    <t>Complete ALL history 1974-1984</t>
  </si>
  <si>
    <t>Monteverdi</t>
  </si>
  <si>
    <t>Complete 1975, defunct 1984</t>
  </si>
  <si>
    <t>Otosan</t>
  </si>
  <si>
    <t>Complete ALL history (1959-1993)</t>
  </si>
  <si>
    <t>Complete 1994-1997</t>
  </si>
  <si>
    <t>Complete, only 1977-1998</t>
  </si>
  <si>
    <t>Complete ALL history 1980-2005</t>
  </si>
  <si>
    <t>British Leyland</t>
  </si>
  <si>
    <t>Caterham</t>
  </si>
  <si>
    <t>Complete 1986-1993</t>
  </si>
  <si>
    <t>Chrysler Europe / Sunbeam / Hillman / Talbot</t>
  </si>
  <si>
    <t>Complete ALL history 1981-1983</t>
  </si>
  <si>
    <t>Complete ALL history (1936-1976)</t>
  </si>
  <si>
    <t>Complete 1975-1992</t>
  </si>
  <si>
    <t>Complete 1989-present</t>
  </si>
  <si>
    <t>Complete 1974/1977-present</t>
  </si>
  <si>
    <t>Lynx</t>
  </si>
  <si>
    <t>Complete ALL history 1989-present</t>
  </si>
  <si>
    <t>Complete ALL history (1953-2001)</t>
  </si>
  <si>
    <t>Complete 1975, defunt 2001</t>
  </si>
  <si>
    <t>Included in Opel</t>
  </si>
  <si>
    <t>Complete EU imports 1991-present</t>
  </si>
  <si>
    <t>Complete ALL EU imports 2003-2011</t>
  </si>
  <si>
    <t>Fisker</t>
  </si>
  <si>
    <t>Complete ALL history 2007-present</t>
  </si>
  <si>
    <t>Complete ALL history 2001-2010</t>
  </si>
  <si>
    <t>Complete EU imports 1992-present</t>
  </si>
  <si>
    <t>Complete ALL EU imports 1991-1998</t>
  </si>
  <si>
    <t>Tesla</t>
  </si>
  <si>
    <t>Complete ALL history 2003-present</t>
  </si>
  <si>
    <t>Why does the count differ between Car Models Database (.XLS) and Car Models &amp; Engines Database (.XLS)?</t>
  </si>
  <si>
    <t>Because detailed engine data is not available for cars made before 1970s, so this database is 1970s-present only. Additionally, cars such as Renault Mégane and Renault Mégane Scénic are counted as single model in Car Engines Database while in Car Models Database .XLS are counted as 2 models, because belongs to 2 different classes.</t>
  </si>
  <si>
    <t>2017</t>
  </si>
  <si>
    <t>2018</t>
  </si>
  <si>
    <t>2019</t>
  </si>
  <si>
    <t>2020</t>
  </si>
  <si>
    <t>Complete ALL history including non-EU models (1975-present)</t>
  </si>
  <si>
    <t>Complete ALL history (1998-present)</t>
  </si>
  <si>
    <t>Q</t>
  </si>
  <si>
    <t>Innocenti</t>
  </si>
  <si>
    <t>Leisure activity vehicle (Hochdachkombi) - FR ludospaces</t>
  </si>
  <si>
    <t>Tofas</t>
  </si>
  <si>
    <t>TVR</t>
  </si>
  <si>
    <t>Coupé (Coupé)</t>
  </si>
  <si>
    <t>Austin / Rover</t>
  </si>
  <si>
    <t>CAR MODELS DATABASE</t>
  </si>
  <si>
    <t>Isuzu</t>
  </si>
  <si>
    <t>Ferrari</t>
  </si>
  <si>
    <t>Ford Europe</t>
  </si>
  <si>
    <t>Iveco</t>
  </si>
  <si>
    <t>Leisure Activity Vehicle (Hochdachkombi)</t>
  </si>
  <si>
    <t>E</t>
  </si>
  <si>
    <t>V</t>
  </si>
  <si>
    <t>Minivan (Van / Großraumlimousine)</t>
  </si>
  <si>
    <t>F</t>
  </si>
  <si>
    <t>Oltcit</t>
  </si>
  <si>
    <t>Complete EU imports since 1992</t>
  </si>
  <si>
    <t>European users are advised to filter column "Sold in Europe" and delete the rows marked with "NO".</t>
  </si>
  <si>
    <t>Western European users can further delete the rows marked with "Only Russia", "Eastern Europe", etc.</t>
  </si>
  <si>
    <t>Eastern European users can further delete the rows marked with "Only UK" but are advised to not delete, because some used cars from UK are now on the roads of Eastern Europe.</t>
  </si>
  <si>
    <t>1960</t>
  </si>
  <si>
    <t>1961</t>
  </si>
  <si>
    <t>1962</t>
  </si>
  <si>
    <t>1963</t>
  </si>
  <si>
    <t>1964</t>
  </si>
  <si>
    <t>1965</t>
  </si>
  <si>
    <t>1966</t>
  </si>
  <si>
    <t>1967</t>
  </si>
  <si>
    <t>1968</t>
  </si>
  <si>
    <t>1969</t>
  </si>
  <si>
    <t>1970</t>
  </si>
  <si>
    <t>1971</t>
  </si>
  <si>
    <t>Large car (Obere Mittelklasse) - UK - executive car - US mid-size car - FR routières</t>
  </si>
  <si>
    <t>See the Statistics sheet of this sample, for the list of manufacturers included and exact years of historical coverage.</t>
  </si>
  <si>
    <r>
      <t xml:space="preserve">Visit </t>
    </r>
    <r>
      <rPr>
        <b/>
        <sz val="10"/>
        <color indexed="49"/>
        <rFont val="Arial"/>
        <family val="2"/>
      </rPr>
      <t>cardatabase.teoalida.com</t>
    </r>
    <r>
      <rPr>
        <b/>
        <sz val="10"/>
        <rFont val="Arial"/>
        <family val="2"/>
      </rPr>
      <t xml:space="preserve"> and purchase the FULL version of this database, as well as other car databases!</t>
    </r>
  </si>
  <si>
    <t>Feel free to delete the columns B and C. They are there mostly for statistical purposes, to count how many models are included in database, how many models are launched in every year, also to sort models by class and years.</t>
  </si>
  <si>
    <t>Platform / generation</t>
  </si>
  <si>
    <t>Maserati</t>
  </si>
  <si>
    <t>Cadillac</t>
  </si>
  <si>
    <t>Chevrolet</t>
  </si>
  <si>
    <t>Porsche</t>
  </si>
  <si>
    <t>Hummer</t>
  </si>
  <si>
    <t>Rolls-Royce</t>
  </si>
  <si>
    <t>Jeep</t>
  </si>
  <si>
    <t>Saab</t>
  </si>
  <si>
    <t>Complete ALL history (1992-present)</t>
  </si>
  <si>
    <t>-</t>
  </si>
  <si>
    <t>Pages</t>
  </si>
  <si>
    <t>Complete ALL EU imports (1979-present)</t>
  </si>
  <si>
    <t>Complete since 1977</t>
  </si>
  <si>
    <t>Complete since 1986</t>
  </si>
  <si>
    <t>Mini</t>
  </si>
  <si>
    <t>Complete ALL history (1952-present)</t>
  </si>
  <si>
    <t>Complete since 1992, need expansion</t>
  </si>
  <si>
    <t>Pagani</t>
  </si>
  <si>
    <t>Ro</t>
  </si>
  <si>
    <t>Medium SUV (SUV)</t>
  </si>
  <si>
    <t>Large SUV (SUV)</t>
  </si>
  <si>
    <t>Saloon / Sedan (Stufenheck / Limousine)</t>
  </si>
  <si>
    <t>Complete since 1987</t>
  </si>
  <si>
    <t>S</t>
  </si>
  <si>
    <t>L</t>
  </si>
  <si>
    <t>Co</t>
  </si>
  <si>
    <t>3</t>
  </si>
  <si>
    <t>Ca</t>
  </si>
  <si>
    <t>H</t>
  </si>
  <si>
    <t>M</t>
  </si>
  <si>
    <t>5</t>
  </si>
  <si>
    <t>2</t>
  </si>
  <si>
    <t>P</t>
  </si>
  <si>
    <t>4</t>
  </si>
  <si>
    <t>Length
(mm)</t>
  </si>
  <si>
    <t>Width
(mm)</t>
  </si>
  <si>
    <t>Height
(mm)</t>
  </si>
  <si>
    <t>Complete ALL recent history</t>
  </si>
  <si>
    <t>Quadricycle, car without doors</t>
  </si>
  <si>
    <t>Top speed (kmph)</t>
  </si>
  <si>
    <t>Morgan</t>
  </si>
  <si>
    <t>1984</t>
  </si>
  <si>
    <t>1985</t>
  </si>
  <si>
    <t>1986</t>
  </si>
  <si>
    <t>1987</t>
  </si>
  <si>
    <t>1988</t>
  </si>
  <si>
    <t>1989</t>
  </si>
  <si>
    <t>1990</t>
  </si>
  <si>
    <t>1991</t>
  </si>
  <si>
    <t>1992</t>
  </si>
  <si>
    <t>1993</t>
  </si>
  <si>
    <t>1994</t>
  </si>
  <si>
    <t>1995</t>
  </si>
  <si>
    <t>1996</t>
  </si>
  <si>
    <t>1997</t>
  </si>
  <si>
    <t>1998</t>
  </si>
  <si>
    <t>1999</t>
  </si>
  <si>
    <t>2000</t>
  </si>
  <si>
    <t>2001</t>
  </si>
  <si>
    <t>2002</t>
  </si>
  <si>
    <t>2003</t>
  </si>
  <si>
    <t>2004</t>
  </si>
  <si>
    <t>2005</t>
  </si>
  <si>
    <t>2006</t>
  </si>
  <si>
    <t>2007</t>
  </si>
  <si>
    <t>2008</t>
  </si>
  <si>
    <t>2009</t>
  </si>
  <si>
    <t>2010</t>
  </si>
  <si>
    <t>2011</t>
  </si>
  <si>
    <t>2012</t>
  </si>
  <si>
    <t>2013</t>
  </si>
  <si>
    <t>2014</t>
  </si>
  <si>
    <t>2015</t>
  </si>
  <si>
    <t>Total</t>
  </si>
  <si>
    <t>Model</t>
  </si>
  <si>
    <t>1800-3000</t>
  </si>
  <si>
    <t>Complete ALL EU imports (1989-present)</t>
  </si>
  <si>
    <t>A</t>
  </si>
  <si>
    <t>Model (platform)</t>
  </si>
  <si>
    <t>BMW</t>
  </si>
  <si>
    <t>Smart</t>
  </si>
  <si>
    <t>Toyota</t>
  </si>
  <si>
    <t>Models</t>
  </si>
  <si>
    <t>Aston Martin</t>
  </si>
  <si>
    <t>Bentley</t>
  </si>
  <si>
    <t>Complete ALL history (1949-2011)</t>
  </si>
  <si>
    <t>Class</t>
  </si>
  <si>
    <t>Launch year</t>
  </si>
  <si>
    <t>Complete since 1993</t>
  </si>
  <si>
    <t>1600-2000</t>
  </si>
  <si>
    <t>Complete 1990s</t>
  </si>
  <si>
    <t>Sport car (Sportwagen)</t>
  </si>
  <si>
    <t>Fiat</t>
  </si>
  <si>
    <t>Daihatsu</t>
  </si>
  <si>
    <t>Dacia</t>
  </si>
  <si>
    <t>Lada</t>
  </si>
  <si>
    <t>Complete ALL post-war</t>
  </si>
  <si>
    <t>Complete ALL history</t>
  </si>
  <si>
    <t>Complete ALL history (1932-present)</t>
  </si>
  <si>
    <t>Micro car (Kleinstwagen) - UK micro car - FR - micro-citadines</t>
  </si>
  <si>
    <t>Superluxury car (Oberklasse) - UK luxury car - US full-size car - FR limousine</t>
  </si>
  <si>
    <t>Saleen</t>
  </si>
  <si>
    <t>Italy / France</t>
  </si>
  <si>
    <t>GTA Spano</t>
  </si>
  <si>
    <t>That because the .DOC never enjoyed popularity of .XLS one while the .XLS being sorted by class instead of brand proved difficult to update and check for missing models.</t>
  </si>
  <si>
    <t>Included in Renault</t>
  </si>
  <si>
    <t>Not included (defunct 1984)</t>
  </si>
  <si>
    <t>Not included (defunct 1966)</t>
  </si>
  <si>
    <t>Not included (defunct 1964)</t>
  </si>
  <si>
    <t>Not included (defunct 1977)</t>
  </si>
  <si>
    <t>Not included (defunct 1975)</t>
  </si>
  <si>
    <t>Not included (insufficient data)</t>
  </si>
  <si>
    <t>Not included (defunct 1967)</t>
  </si>
  <si>
    <t>Not included (defunct 1972)</t>
  </si>
  <si>
    <t>Not included (defunct 1974)</t>
  </si>
  <si>
    <t>Not included (no data)</t>
  </si>
  <si>
    <t>Complete ALL EU imports (1993-present)</t>
  </si>
  <si>
    <t>United Kingdom</t>
  </si>
  <si>
    <t>Italy</t>
  </si>
  <si>
    <t>France</t>
  </si>
  <si>
    <t>Romania</t>
  </si>
  <si>
    <t>Germany</t>
  </si>
  <si>
    <t>Netherlands</t>
  </si>
  <si>
    <t>Germany / United Kingdom</t>
  </si>
  <si>
    <t>Poland</t>
  </si>
  <si>
    <t>Russia</t>
  </si>
  <si>
    <t>East Germany</t>
  </si>
  <si>
    <t>Spain</t>
  </si>
  <si>
    <t>Sweden</t>
  </si>
  <si>
    <t>Ukraine</t>
  </si>
  <si>
    <t>Complete since 1984 (all own models, no Fiat models 1950s-1980s)</t>
  </si>
  <si>
    <t>Complete ALL post-war (1948-present)</t>
  </si>
  <si>
    <t>Car Database Timeline.XLS shows how the cars evolved through years and allow comparison of cars by same class: car dimensions, weight, engine size and engine power range. To keep tracking all models sorted on brands to avoid that I will not forget any model, I made the Car Database List in .DOC format too, sorted by brand instead of class.</t>
  </si>
  <si>
    <t>Complete ALL history (1948-1991)</t>
  </si>
  <si>
    <t>Complete ALL history (1985-present)</t>
  </si>
  <si>
    <t>?</t>
  </si>
  <si>
    <t>Izh</t>
  </si>
  <si>
    <t>Maybach</t>
  </si>
  <si>
    <t>Included in Mercedes</t>
  </si>
  <si>
    <t>Number of car models by the year of launch</t>
  </si>
  <si>
    <t>Compact car (Kompaktklasse) - UK small family car - US compact car - FR compactes</t>
  </si>
  <si>
    <t>DAF</t>
  </si>
  <si>
    <t>Complete ALL history (1959-1975)</t>
  </si>
  <si>
    <t>ZAZ</t>
  </si>
  <si>
    <t>Complete ALL history (1996-2010)</t>
  </si>
  <si>
    <t>Matra</t>
  </si>
  <si>
    <t>2016</t>
  </si>
  <si>
    <t>Messerschmitt</t>
  </si>
  <si>
    <t>Bugatti</t>
  </si>
  <si>
    <t>Isdera</t>
  </si>
  <si>
    <t>Complete ALL history (1983-present)</t>
  </si>
  <si>
    <t>Complete ALL history (1947-present)</t>
  </si>
  <si>
    <t>Complete ALL history (1962-1984)</t>
  </si>
  <si>
    <t>Complete ALL history (2001-present)</t>
  </si>
  <si>
    <t>Complete ALL history (1938-present)</t>
  </si>
  <si>
    <t>Complete ALL history (1966-present)</t>
  </si>
  <si>
    <t>Complete ALL history (1981-1983)</t>
  </si>
  <si>
    <t>Light off-road vehicle (Geländewagen)</t>
  </si>
  <si>
    <t>Off-road cabriolet (Geländewagen cabrio)</t>
  </si>
  <si>
    <t>AC Cars</t>
  </si>
  <si>
    <t>Versions</t>
  </si>
  <si>
    <t>Manual count, updated November 2013</t>
  </si>
  <si>
    <t>Complete since 1994</t>
  </si>
  <si>
    <t>Bodies</t>
  </si>
  <si>
    <t>Status</t>
  </si>
  <si>
    <t>Complete since 1978</t>
  </si>
  <si>
    <t>Complete since 1998</t>
  </si>
  <si>
    <t>MOST MAJOR MAKES</t>
  </si>
  <si>
    <t>Complete ALL EU imports (1991-present)</t>
  </si>
  <si>
    <t>Complete ALL EU imports (2010-present)</t>
  </si>
  <si>
    <t>Cc</t>
  </si>
  <si>
    <t>Alfa Romeo</t>
  </si>
  <si>
    <t>Unknown year</t>
  </si>
  <si>
    <t>1930</t>
  </si>
  <si>
    <t>1931</t>
  </si>
  <si>
    <t>1932</t>
  </si>
  <si>
    <t>1933</t>
  </si>
  <si>
    <t>1934</t>
  </si>
  <si>
    <t>1935</t>
  </si>
  <si>
    <t>1936</t>
  </si>
  <si>
    <t>1937</t>
  </si>
  <si>
    <t>1938</t>
  </si>
  <si>
    <t>1939</t>
  </si>
  <si>
    <t>Hatchback (Schrägheck)</t>
  </si>
  <si>
    <t>Liftback / Fastback (Fahrzeugheck)</t>
  </si>
  <si>
    <t>B</t>
  </si>
  <si>
    <t>Curb weight
(kg)</t>
  </si>
  <si>
    <t>Cargo space
(litres)</t>
  </si>
  <si>
    <t>Complete since 1975, defunct 1986</t>
  </si>
  <si>
    <t>Why does the model count differ between Car Models Encyclopedia (.DOC) and Car Models Database (.XLS)?</t>
  </si>
  <si>
    <t>Complete ALL history (1955-1995)</t>
  </si>
  <si>
    <t>Car Models Database .XLS</t>
  </si>
  <si>
    <t>Car Models Encyclopedia .DOC</t>
  </si>
  <si>
    <t>Pontiac</t>
  </si>
  <si>
    <t>2003-2010</t>
  </si>
  <si>
    <t>Complete since 1976</t>
  </si>
  <si>
    <t>CAR DATABASE STATISTICS</t>
  </si>
  <si>
    <t>Alvis</t>
  </si>
  <si>
    <t>Complete ALL post-war (1946-1967)</t>
  </si>
  <si>
    <t>Roadster (Roadster)</t>
  </si>
  <si>
    <t>Off-road (Geländewagen)</t>
  </si>
  <si>
    <t>Minibus (Kleinbus)</t>
  </si>
  <si>
    <t>ZIL</t>
  </si>
  <si>
    <t>Complete ALL history (1991-1995)</t>
  </si>
  <si>
    <t>Bond</t>
  </si>
  <si>
    <t>Complete ALL history (1949-1974)</t>
  </si>
  <si>
    <t>Since December 2012 I resorted the XLS version by brand instead of timeline by class, and renamed it as Car Models Database.XLS. The DOC one was renamed as Car Models Encyclopedia.DOC</t>
  </si>
  <si>
    <t>Medium car (Mittelklasse) - UK large family car - US compact car - FR familiales</t>
  </si>
  <si>
    <t>Introduction &amp; history</t>
  </si>
  <si>
    <t>Complete ALL EU imports (2003-2011)</t>
  </si>
  <si>
    <t>Mini car (Kleinstwagen) - UK city car - FR - citadines</t>
  </si>
  <si>
    <t>Jaguar</t>
  </si>
  <si>
    <t>Samsung</t>
  </si>
  <si>
    <t>Lamborghini</t>
  </si>
  <si>
    <t>SsangYong</t>
  </si>
  <si>
    <t>Land Rover</t>
  </si>
  <si>
    <t>Lotus</t>
  </si>
  <si>
    <t>Complete since 1953, defunct 1984</t>
  </si>
  <si>
    <t>Compact SUV</t>
  </si>
  <si>
    <t>Medium SUV</t>
  </si>
  <si>
    <t>Complete ALL post-war, defunct 1977</t>
  </si>
  <si>
    <t>newly added</t>
  </si>
  <si>
    <t>Complete ALL history (1994-present)</t>
  </si>
  <si>
    <t>Complete ALL history (1989-present)</t>
  </si>
  <si>
    <t>Complete ALL history (1991-present)</t>
  </si>
  <si>
    <t>Complete ALL history (1948-present)</t>
  </si>
  <si>
    <t>Complete ALL history (1953-1974)</t>
  </si>
  <si>
    <t>Complete ALL history (1969-present)</t>
  </si>
  <si>
    <t>2013-____</t>
  </si>
  <si>
    <t>Jensen</t>
  </si>
  <si>
    <t>Make</t>
  </si>
  <si>
    <t>K</t>
  </si>
  <si>
    <t>Car Models &amp; Engines Database .XLS</t>
  </si>
  <si>
    <t>Wheelbase
(mm)</t>
  </si>
  <si>
    <t>Citroën</t>
  </si>
  <si>
    <t>Peugeot</t>
  </si>
  <si>
    <t>Reliant</t>
  </si>
  <si>
    <t>Seat</t>
  </si>
  <si>
    <t>Lancia</t>
  </si>
  <si>
    <t>IFA (Trabant, Wartburg, Barkas)</t>
  </si>
  <si>
    <t>Alpine</t>
  </si>
  <si>
    <t>Complete ALL history (1936-2002)</t>
  </si>
  <si>
    <t>Complete since 1970s</t>
  </si>
  <si>
    <t>2007-2013</t>
  </si>
  <si>
    <t>3/5</t>
  </si>
  <si>
    <t>Small car (Kleinwagen) - UK supermini - US subcompact car - FR polyvalentes</t>
  </si>
  <si>
    <t>Complete since 1980s</t>
  </si>
  <si>
    <t>Tatra</t>
  </si>
  <si>
    <t>Complete since 1973, need expansion</t>
  </si>
  <si>
    <t>Complete since 1980/1998</t>
  </si>
  <si>
    <t>De Tomaso</t>
  </si>
  <si>
    <t>Autobianchi</t>
  </si>
  <si>
    <t>1600-3000</t>
  </si>
  <si>
    <t>1957</t>
  </si>
  <si>
    <t>1958</t>
  </si>
  <si>
    <t>1959</t>
  </si>
  <si>
    <t>C</t>
  </si>
  <si>
    <t>Estate / Station Wagon (Kombinationskraftwagen)</t>
  </si>
  <si>
    <t>D</t>
  </si>
  <si>
    <t>HK</t>
  </si>
  <si>
    <t>Compact sport car / Roadster (Sportcoupé / Roadster)</t>
  </si>
  <si>
    <t>Pick-up truck (Pickup)</t>
  </si>
  <si>
    <t>Complete ALL history (1952-1972)</t>
  </si>
  <si>
    <t>Czech</t>
  </si>
  <si>
    <t>Turkey</t>
  </si>
  <si>
    <t>Complete ALL post-war, defunct 1966</t>
  </si>
  <si>
    <t>Complete ALL passenger cars (2007-2011)</t>
  </si>
  <si>
    <t>Complete since 1981, need expansion</t>
  </si>
  <si>
    <t>2002-2008</t>
  </si>
  <si>
    <t>Asia Motors</t>
  </si>
  <si>
    <t>5-7</t>
  </si>
  <si>
    <t>Small SUV (Klein SUV)</t>
  </si>
  <si>
    <t>Compact SUV (Kompakt SUV)</t>
  </si>
  <si>
    <t>Complete ALL EU imports (1981-present)</t>
  </si>
  <si>
    <t>Complete ALL history (1957-1995)</t>
  </si>
  <si>
    <t>Complete ALL history (1964-2003)</t>
  </si>
  <si>
    <t>Venturi</t>
  </si>
  <si>
    <t>Complete all recent EU imports (2000-present)</t>
  </si>
  <si>
    <t>Standard-Triumph</t>
  </si>
  <si>
    <t>Complete since 1980s, defunct 2006</t>
  </si>
  <si>
    <t>Bristol</t>
  </si>
  <si>
    <t>Body</t>
  </si>
  <si>
    <t>Doors</t>
  </si>
  <si>
    <t>1940</t>
  </si>
  <si>
    <t>1941</t>
  </si>
  <si>
    <t>1942</t>
  </si>
  <si>
    <t>1943</t>
  </si>
  <si>
    <t>1944</t>
  </si>
  <si>
    <t>1945</t>
  </si>
  <si>
    <t>1946</t>
  </si>
  <si>
    <t>1947</t>
  </si>
  <si>
    <t>1948</t>
  </si>
  <si>
    <t>1949</t>
  </si>
  <si>
    <t>1950</t>
  </si>
  <si>
    <t>1951</t>
  </si>
  <si>
    <t>1952</t>
  </si>
  <si>
    <t>1953</t>
  </si>
  <si>
    <t>1954</t>
  </si>
  <si>
    <t>1955</t>
  </si>
  <si>
    <t>1956</t>
  </si>
  <si>
    <t>McLaren</t>
  </si>
  <si>
    <t>South Korea</t>
  </si>
  <si>
    <t>Japan</t>
  </si>
  <si>
    <t>Malaysia</t>
  </si>
  <si>
    <t>United States</t>
  </si>
  <si>
    <t>Complete since 1968</t>
  </si>
  <si>
    <t>Database coverage is complete from mid-1980s onwards</t>
  </si>
  <si>
    <t>Grand tourer (Gran turismo)</t>
  </si>
  <si>
    <t>Supercar (Supersportwagen)</t>
  </si>
  <si>
    <t>J</t>
  </si>
  <si>
    <t>2-door cars such as BMW 3-Series Coupé and Ford Probe/Cougar are frequently considered sport cars. Since would be stupid to list the Coupé and Cabrio versions of 3-Series in a different class than sedans, I decided to list all hatchback/sedan-based sport cars in the class of the sedan car which base is used, leaving the Sport class only for pure sport cars which are not related with any hatchback/sedan and have 2 or 2+2 seats.</t>
  </si>
  <si>
    <t>In the past I added each car model first in the .DOC file then in the .XLS file. To keep the XLS clean and nice-looking, without too many empty cells, if I did not found data about car dimensions, the models remained only in the .DOC file. The .DOC version never enjoyed the popularity of the .XLS version, so since Jan 2013 I stopped considering .DOC primary and I am adding new cars in .XLS file without adding in .DOC too, The .DOC file will be updated later if is necessary.</t>
  </si>
  <si>
    <t>Years produced</t>
  </si>
  <si>
    <t>Nissan</t>
  </si>
  <si>
    <t>Mazda</t>
  </si>
  <si>
    <t>Volvo</t>
  </si>
  <si>
    <t>Honda</t>
  </si>
  <si>
    <t>Chrysler</t>
  </si>
  <si>
    <t>Audi</t>
  </si>
  <si>
    <t>Mitsubishi</t>
  </si>
  <si>
    <t>Mercedes</t>
  </si>
  <si>
    <t>Dodge</t>
  </si>
  <si>
    <t>Lexus</t>
  </si>
  <si>
    <t>Car classification</t>
  </si>
  <si>
    <t>Body styles</t>
  </si>
  <si>
    <t>Renault</t>
  </si>
  <si>
    <t>Perodua</t>
  </si>
  <si>
    <t>Suzuki</t>
  </si>
  <si>
    <t>Proton</t>
  </si>
  <si>
    <t>Hyundai</t>
  </si>
  <si>
    <t>Opel</t>
  </si>
  <si>
    <t>Kia</t>
  </si>
  <si>
    <t>Subaru</t>
  </si>
  <si>
    <t>Skoda</t>
  </si>
  <si>
    <t>Volkswagen</t>
  </si>
  <si>
    <t>NSU</t>
  </si>
  <si>
    <t>Gc</t>
  </si>
  <si>
    <t>2000-3000</t>
  </si>
  <si>
    <t>Europe</t>
  </si>
  <si>
    <t>Cizeta</t>
  </si>
  <si>
    <t>For car classes I use the translated german names rather than english names which are different and confusing between british and american.</t>
  </si>
  <si>
    <t>Buick</t>
  </si>
  <si>
    <t>Complete EU imports since 1991</t>
  </si>
  <si>
    <t>Complete ALL EU imports (1991-1998)</t>
  </si>
  <si>
    <t>Complete ALL history (1994-present) but missing data</t>
  </si>
  <si>
    <t>UAZ</t>
  </si>
  <si>
    <t>Bitter</t>
  </si>
  <si>
    <t>BMW Alpina</t>
  </si>
  <si>
    <t>Zastava</t>
  </si>
  <si>
    <t>Serbia</t>
  </si>
  <si>
    <t>Ginetta</t>
  </si>
  <si>
    <t>Panther</t>
  </si>
  <si>
    <t>This table is made just for purpose of making the Chart</t>
  </si>
  <si>
    <t>Coupé-cabriolet (Coupé-cabrio)</t>
  </si>
  <si>
    <t>Cabriolet (Cabrio)</t>
  </si>
  <si>
    <t>Seats</t>
  </si>
  <si>
    <t>Austin-Healey</t>
  </si>
  <si>
    <t>Four generations of NSU Prinz are counted as 4 models in .DOC and as 1 model in .XLS. Other cars such as Renault Mégane and Renault Mégane Scénic are together in .DOC file while in .XLS file are counted as 2 models due of being placed different classes: Compact cars and Compact MPV. I work to reduce such differences in the future.</t>
  </si>
  <si>
    <t>Infiniti</t>
  </si>
  <si>
    <t>DeLorean</t>
  </si>
  <si>
    <t>Complete since 1966</t>
  </si>
  <si>
    <t>Moskwitch</t>
  </si>
  <si>
    <t>Targa top (Targadach)</t>
  </si>
  <si>
    <t>La</t>
  </si>
  <si>
    <t>Landaulet (Landaulet)</t>
  </si>
  <si>
    <t>Complete ALL history (1963-present)</t>
  </si>
  <si>
    <t>Complete ALL history (1960-1997)</t>
  </si>
  <si>
    <t>Incomplete, only 1990-1998</t>
  </si>
  <si>
    <t>The database contain few cars not sold in Europe, due of my personal research and due of requests from non-European users.</t>
  </si>
  <si>
    <t>Sold in Europe</t>
  </si>
  <si>
    <t>Advice how to use database</t>
  </si>
  <si>
    <t>Do you want production start and end year to be in separate columns? Select Year column and go in Tools menu &gt; Text to columns, use hyphen as delimiter</t>
  </si>
  <si>
    <t>Advice for webdesigners and software developers</t>
  </si>
  <si>
    <t>Shelby SuperCars</t>
  </si>
  <si>
    <t>Koenigsegg</t>
  </si>
  <si>
    <t>Complete since 1975</t>
  </si>
  <si>
    <t>FSO</t>
  </si>
  <si>
    <t>Complete ALL history (1981-1996)</t>
  </si>
  <si>
    <t>LuAZ</t>
  </si>
  <si>
    <t>Complete since 1980</t>
  </si>
  <si>
    <t>2+2</t>
  </si>
  <si>
    <t>Vauxhall</t>
  </si>
  <si>
    <t>Auto-Union</t>
  </si>
  <si>
    <t>Santana</t>
  </si>
  <si>
    <t>GAZ (Volga)</t>
  </si>
  <si>
    <t>1972</t>
  </si>
  <si>
    <t>1973</t>
  </si>
  <si>
    <t>1974</t>
  </si>
  <si>
    <t>1975</t>
  </si>
  <si>
    <t>1976</t>
  </si>
  <si>
    <t>1977</t>
  </si>
  <si>
    <t>1978</t>
  </si>
  <si>
    <t>1979</t>
  </si>
  <si>
    <t>1980</t>
  </si>
  <si>
    <t>1981</t>
  </si>
  <si>
    <t>1982</t>
  </si>
  <si>
    <t>1983</t>
  </si>
  <si>
    <t>L × W ×  H (m³)</t>
  </si>
  <si>
    <t>Engine range</t>
  </si>
  <si>
    <t>Dimensions</t>
  </si>
  <si>
    <t>Weight</t>
  </si>
  <si>
    <t>Cargo</t>
  </si>
  <si>
    <t>Displacement (cm³)</t>
  </si>
  <si>
    <t>Power (PS)</t>
  </si>
  <si>
    <t>G</t>
  </si>
  <si>
    <t>Complete ALL post-war (1953-1964)</t>
  </si>
  <si>
    <t>Complete since 1989, need expansion</t>
  </si>
  <si>
    <t>Complete ALL recent history (1991-present)</t>
  </si>
  <si>
    <t>2011-____</t>
  </si>
  <si>
    <t>2012-____</t>
  </si>
  <si>
    <t>2014-____</t>
  </si>
  <si>
    <t>2009-____</t>
  </si>
  <si>
    <t>Compact MPV (Kompaktvan) - FR monospaces compacts</t>
  </si>
  <si>
    <t>Small MPV (Minivan) - FR minispaces</t>
  </si>
  <si>
    <t>Medium MPV (Van) - FR monospaces</t>
  </si>
  <si>
    <t>Large MPV (Van) - FR monospaces</t>
  </si>
  <si>
    <t>Complete since 1988, need expansion</t>
  </si>
  <si>
    <t>Ta</t>
  </si>
  <si>
    <t>Luxury car (Oberklasse) - UK luxury car - US full-size car - FR limousine</t>
  </si>
  <si>
    <t>Complete ALL history (1936-1986)</t>
  </si>
  <si>
    <t>Complete since 1959</t>
  </si>
  <si>
    <t>ARO</t>
  </si>
  <si>
    <t>Complete since 1974</t>
  </si>
  <si>
    <t>Micro car</t>
  </si>
  <si>
    <t>250/300 Isetta</t>
  </si>
  <si>
    <t>1956-1962</t>
  </si>
  <si>
    <t>1</t>
  </si>
  <si>
    <t>250-300</t>
  </si>
  <si>
    <t>12-13</t>
  </si>
  <si>
    <t>Small car</t>
  </si>
  <si>
    <t>1957-1959</t>
  </si>
  <si>
    <t>1959-1962</t>
  </si>
  <si>
    <t>Saloon</t>
  </si>
  <si>
    <t>700 CS</t>
  </si>
  <si>
    <t>1960-1964</t>
  </si>
  <si>
    <t>Coupé</t>
  </si>
  <si>
    <t>700 LS</t>
  </si>
  <si>
    <t>1962-1965</t>
  </si>
  <si>
    <t>Small car (electric)</t>
  </si>
  <si>
    <t>i3</t>
  </si>
  <si>
    <t>Hatchback</t>
  </si>
  <si>
    <t>260-1100</t>
  </si>
  <si>
    <t>Electric</t>
  </si>
  <si>
    <t>Compact car</t>
  </si>
  <si>
    <t>1-Series (E81/E87)</t>
  </si>
  <si>
    <t>1-Series</t>
  </si>
  <si>
    <t>(E81/E87)</t>
  </si>
  <si>
    <t>2004-2007</t>
  </si>
  <si>
    <t>4-5</t>
  </si>
  <si>
    <t>1280-1450</t>
  </si>
  <si>
    <t>330-1150</t>
  </si>
  <si>
    <t>115-265</t>
  </si>
  <si>
    <t>200-250</t>
  </si>
  <si>
    <t>2007-2011</t>
  </si>
  <si>
    <t>1330-1485</t>
  </si>
  <si>
    <t>122-265</t>
  </si>
  <si>
    <t>1-Series Coupé (E82)</t>
  </si>
  <si>
    <t>1-Series Coupé</t>
  </si>
  <si>
    <t>(E82)</t>
  </si>
  <si>
    <t>2007-2014</t>
  </si>
  <si>
    <t>1450-1560</t>
  </si>
  <si>
    <t>177-306</t>
  </si>
  <si>
    <t>210-250</t>
  </si>
  <si>
    <t>1-Series Cabrio (E88)</t>
  </si>
  <si>
    <t>1-Series Cabrio</t>
  </si>
  <si>
    <t>(E88)</t>
  </si>
  <si>
    <t>2008-2014</t>
  </si>
  <si>
    <t>Cabrio</t>
  </si>
  <si>
    <t>1480-1675</t>
  </si>
  <si>
    <t>143-306</t>
  </si>
  <si>
    <t>208-250</t>
  </si>
  <si>
    <t>1-Series (F20/F21)</t>
  </si>
  <si>
    <t>(F20/F21)</t>
  </si>
  <si>
    <t>1360-1590</t>
  </si>
  <si>
    <t>360-1200</t>
  </si>
  <si>
    <t>95-320</t>
  </si>
  <si>
    <t>185-250</t>
  </si>
  <si>
    <t>1 Series (F52)</t>
  </si>
  <si>
    <t>1 Series</t>
  </si>
  <si>
    <t>(F52)</t>
  </si>
  <si>
    <t>NO (only China)</t>
  </si>
  <si>
    <t>2017-____</t>
  </si>
  <si>
    <t>2-Series Coupé (F22)</t>
  </si>
  <si>
    <t>2-Series Coupé</t>
  </si>
  <si>
    <t>(F22)</t>
  </si>
  <si>
    <t>2-Series Cabrio (F22)</t>
  </si>
  <si>
    <t>2-Series Cabrio</t>
  </si>
  <si>
    <t>2015-____</t>
  </si>
  <si>
    <t>2-Series Active Tourer (F45)</t>
  </si>
  <si>
    <t>2-Series Active Tourer</t>
  </si>
  <si>
    <t>(F45)</t>
  </si>
  <si>
    <t>MPV</t>
  </si>
  <si>
    <t>468-1510</t>
  </si>
  <si>
    <t>2-Series Gran Tourer (F46)</t>
  </si>
  <si>
    <t>2-Series Gran Tourer</t>
  </si>
  <si>
    <t>(F46)</t>
  </si>
  <si>
    <t>7</t>
  </si>
  <si>
    <t>645-1905</t>
  </si>
  <si>
    <t>Medium car</t>
  </si>
  <si>
    <t>New Class 1602/1802/2002 (Type 114, E6, E10, E20)</t>
  </si>
  <si>
    <t>New Class 1602/1802/2002</t>
  </si>
  <si>
    <t>(Type 114, E6, E10, E20)</t>
  </si>
  <si>
    <t>1966-1975</t>
  </si>
  <si>
    <t>96-170</t>
  </si>
  <si>
    <t>New Class 1602/1802/2002 Cabriolet (Type 114, E6, E10, E20)</t>
  </si>
  <si>
    <t>New Class 1602/1802/2002 Cabriolet</t>
  </si>
  <si>
    <t>??-??</t>
  </si>
  <si>
    <t>96-105</t>
  </si>
  <si>
    <t>New Class 1602/1802/2002 Touring (Type 114, E6, E10, E20)</t>
  </si>
  <si>
    <t>Liftback</t>
  </si>
  <si>
    <t>96-120</t>
  </si>
  <si>
    <t>3-Series (E21)</t>
  </si>
  <si>
    <t>3-Series</t>
  </si>
  <si>
    <t>(E21)</t>
  </si>
  <si>
    <t>1975-1984</t>
  </si>
  <si>
    <t>1010-1135</t>
  </si>
  <si>
    <t>1600-2300</t>
  </si>
  <si>
    <t>75-143</t>
  </si>
  <si>
    <t>153-190</t>
  </si>
  <si>
    <t>3-Series (E30)</t>
  </si>
  <si>
    <t>(E30)</t>
  </si>
  <si>
    <t>1982-1991</t>
  </si>
  <si>
    <t>2/4</t>
  </si>
  <si>
    <t>990-1260</t>
  </si>
  <si>
    <t>1600-2700</t>
  </si>
  <si>
    <t>75-200</t>
  </si>
  <si>
    <t>165-238</t>
  </si>
  <si>
    <t>3-Series touring (E30)</t>
  </si>
  <si>
    <t>3-Series touring</t>
  </si>
  <si>
    <t>1987-1994</t>
  </si>
  <si>
    <t>Estate</t>
  </si>
  <si>
    <t>1170-1350</t>
  </si>
  <si>
    <t>370-1125</t>
  </si>
  <si>
    <t>1600-2500</t>
  </si>
  <si>
    <t>100-195</t>
  </si>
  <si>
    <t>180-214</t>
  </si>
  <si>
    <t>3-Series Cabrio (E30)</t>
  </si>
  <si>
    <t>3-Series Cabrio</t>
  </si>
  <si>
    <t>1985-1993</t>
  </si>
  <si>
    <t>1280-1360</t>
  </si>
  <si>
    <t>1800-2500</t>
  </si>
  <si>
    <t>113-195</t>
  </si>
  <si>
    <t>187-228</t>
  </si>
  <si>
    <t>3-Series (E36)</t>
  </si>
  <si>
    <t>(E36)</t>
  </si>
  <si>
    <t>1991-1998</t>
  </si>
  <si>
    <t>1310-1535</t>
  </si>
  <si>
    <t>1600-3200</t>
  </si>
  <si>
    <t>90-321</t>
  </si>
  <si>
    <t>182-250</t>
  </si>
  <si>
    <t>3-Series Compact (E36)</t>
  </si>
  <si>
    <t>3-Series Compact</t>
  </si>
  <si>
    <t>1994-2000</t>
  </si>
  <si>
    <t>1250-1330</t>
  </si>
  <si>
    <t>300-680</t>
  </si>
  <si>
    <t>90-170</t>
  </si>
  <si>
    <t>175-230</t>
  </si>
  <si>
    <t>3-Series touring (E36)</t>
  </si>
  <si>
    <t>1995-1999</t>
  </si>
  <si>
    <t>1355-1485</t>
  </si>
  <si>
    <t>370-810</t>
  </si>
  <si>
    <t>1600-2800</t>
  </si>
  <si>
    <t>90-193</t>
  </si>
  <si>
    <t>179-250</t>
  </si>
  <si>
    <t>3-Series Coupé (E36)</t>
  </si>
  <si>
    <t>3-Series Coupé</t>
  </si>
  <si>
    <t>1992-1999</t>
  </si>
  <si>
    <t>1310-1515</t>
  </si>
  <si>
    <t>102-321</t>
  </si>
  <si>
    <t>195-250</t>
  </si>
  <si>
    <t>3-Series Cabrio (E36)</t>
  </si>
  <si>
    <t>1993-1999</t>
  </si>
  <si>
    <t>1445-1635</t>
  </si>
  <si>
    <t>1800-3200</t>
  </si>
  <si>
    <t>115-321</t>
  </si>
  <si>
    <t>194-250</t>
  </si>
  <si>
    <t>3-Series (E46)</t>
  </si>
  <si>
    <t>(E46)</t>
  </si>
  <si>
    <t>1998-2005</t>
  </si>
  <si>
    <t>1360-1725</t>
  </si>
  <si>
    <t>105-231</t>
  </si>
  <si>
    <t>3-Series Compact (E46)</t>
  </si>
  <si>
    <t>2001-2005</t>
  </si>
  <si>
    <t>1375-1480</t>
  </si>
  <si>
    <t>310-1100</t>
  </si>
  <si>
    <t>115-192</t>
  </si>
  <si>
    <t>201-235</t>
  </si>
  <si>
    <t>3-Series touring (E46)</t>
  </si>
  <si>
    <t>1999-2005</t>
  </si>
  <si>
    <t>1440-1690</t>
  </si>
  <si>
    <t>435-1345</t>
  </si>
  <si>
    <t>1800-2800</t>
  </si>
  <si>
    <t>115-231</t>
  </si>
  <si>
    <t>3-Series Coupé (E46)</t>
  </si>
  <si>
    <t>1999-2006</t>
  </si>
  <si>
    <t>1360-1615</t>
  </si>
  <si>
    <t>1900-3250</t>
  </si>
  <si>
    <t>118-360</t>
  </si>
  <si>
    <t>206-250</t>
  </si>
  <si>
    <t>3-Series Cabrio (E46)</t>
  </si>
  <si>
    <t>2000-2006</t>
  </si>
  <si>
    <t>1595-1675</t>
  </si>
  <si>
    <t>2000-3250</t>
  </si>
  <si>
    <t>143-343</t>
  </si>
  <si>
    <t>3-Series (E90)</t>
  </si>
  <si>
    <t>(E90)</t>
  </si>
  <si>
    <t>2005-2012</t>
  </si>
  <si>
    <t>1350-1720</t>
  </si>
  <si>
    <t>2000-4000</t>
  </si>
  <si>
    <t>115-420</t>
  </si>
  <si>
    <t>202-250</t>
  </si>
  <si>
    <t>3-Series touring (E91)</t>
  </si>
  <si>
    <t>(E91)</t>
  </si>
  <si>
    <t>1505-1790</t>
  </si>
  <si>
    <t>460-1385</t>
  </si>
  <si>
    <t>115-306</t>
  </si>
  <si>
    <t>201-250</t>
  </si>
  <si>
    <t>3-Series Coupé (E92)</t>
  </si>
  <si>
    <t>(E92)</t>
  </si>
  <si>
    <t>2006-2013</t>
  </si>
  <si>
    <t>1425-1710</t>
  </si>
  <si>
    <t>1600-4400</t>
  </si>
  <si>
    <t>122-450</t>
  </si>
  <si>
    <t>3-Series Cabrio (E93)</t>
  </si>
  <si>
    <t>(E93)</t>
  </si>
  <si>
    <t>Coupé-Cabrio</t>
  </si>
  <si>
    <t>1670-1885</t>
  </si>
  <si>
    <t>177-420</t>
  </si>
  <si>
    <t>3-Series (F30)</t>
  </si>
  <si>
    <t>(F30)</t>
  </si>
  <si>
    <t>1460-1730</t>
  </si>
  <si>
    <t>116-?</t>
  </si>
  <si>
    <t>3-Series touring (F30)</t>
  </si>
  <si>
    <t>1525-1750</t>
  </si>
  <si>
    <t>520-1600</t>
  </si>
  <si>
    <t>3-Series Gran Turismo (F34)</t>
  </si>
  <si>
    <t>3-Series Gran Turismo</t>
  </si>
  <si>
    <t>(F34)</t>
  </si>
  <si>
    <t>1615-1790</t>
  </si>
  <si>
    <t>184-?</t>
  </si>
  <si>
    <t>Medium sport car</t>
  </si>
  <si>
    <t>4-Series Gran Coupé (F36)</t>
  </si>
  <si>
    <t>4-Series Gran Coupé</t>
  </si>
  <si>
    <t>(F36)</t>
  </si>
  <si>
    <t>480-1300</t>
  </si>
  <si>
    <t>4-Series Coupé (F32)</t>
  </si>
  <si>
    <t>4-Series Coupé</t>
  </si>
  <si>
    <t>(F32)</t>
  </si>
  <si>
    <t>4-Series Cabrio (F33)</t>
  </si>
  <si>
    <t>4-Series Cabrio</t>
  </si>
  <si>
    <t>(F33)</t>
  </si>
  <si>
    <t>Large car</t>
  </si>
  <si>
    <t>New Class 1500/1600/1800/2000 (Type 115, 116, 118, 120, 121)</t>
  </si>
  <si>
    <t>New Class 1500/1600/1800/2000</t>
  </si>
  <si>
    <t>(Type 115, 116, 118, 120, 121)</t>
  </si>
  <si>
    <t>1962-1972</t>
  </si>
  <si>
    <t>1500-2000</t>
  </si>
  <si>
    <t>75-130</t>
  </si>
  <si>
    <t>New Class 2000C (Type 115, 116, 118, 120, 121)</t>
  </si>
  <si>
    <t>New Class 2000C</t>
  </si>
  <si>
    <t>1965-1970</t>
  </si>
  <si>
    <t>100-120</t>
  </si>
  <si>
    <t>5-Series (E12)</t>
  </si>
  <si>
    <t>5-Series</t>
  </si>
  <si>
    <t>(E12)</t>
  </si>
  <si>
    <t>1972-1981</t>
  </si>
  <si>
    <t>1230-1410</t>
  </si>
  <si>
    <t>1800-3500</t>
  </si>
  <si>
    <t>90-218</t>
  </si>
  <si>
    <t>160-220</t>
  </si>
  <si>
    <t>5-Series (E28)</t>
  </si>
  <si>
    <t>(E28)</t>
  </si>
  <si>
    <t>1981-1988</t>
  </si>
  <si>
    <t>1140-1430</t>
  </si>
  <si>
    <t>86-286</t>
  </si>
  <si>
    <t>164-245</t>
  </si>
  <si>
    <t>5-Series (E34)</t>
  </si>
  <si>
    <t>(E34)</t>
  </si>
  <si>
    <t>1988-1995</t>
  </si>
  <si>
    <t>1360-1670</t>
  </si>
  <si>
    <t>1800-4000</t>
  </si>
  <si>
    <t>113-340</t>
  </si>
  <si>
    <t>192-250</t>
  </si>
  <si>
    <t>5-Series touring (E34)</t>
  </si>
  <si>
    <t>5-Series touring</t>
  </si>
  <si>
    <t>1991-1995</t>
  </si>
  <si>
    <t>1445-1720</t>
  </si>
  <si>
    <t>460-1540</t>
  </si>
  <si>
    <t>188-250</t>
  </si>
  <si>
    <t>5-Series (E39)</t>
  </si>
  <si>
    <t>(E39)</t>
  </si>
  <si>
    <t>1995-2003</t>
  </si>
  <si>
    <t>1485-1720</t>
  </si>
  <si>
    <t>2000-5000</t>
  </si>
  <si>
    <t>143-400</t>
  </si>
  <si>
    <t>5-Series touring (E39)</t>
  </si>
  <si>
    <t>1997-2004</t>
  </si>
  <si>
    <t>1585-1770</t>
  </si>
  <si>
    <t>410-1525</t>
  </si>
  <si>
    <t>2000-4400</t>
  </si>
  <si>
    <t>143-286</t>
  </si>
  <si>
    <t>204-250</t>
  </si>
  <si>
    <t>5-Series (E60)</t>
  </si>
  <si>
    <t>(E60)</t>
  </si>
  <si>
    <t>1560-1755</t>
  </si>
  <si>
    <t>2200-5000</t>
  </si>
  <si>
    <t>163-507</t>
  </si>
  <si>
    <t>223-250</t>
  </si>
  <si>
    <t>5-Series touring (E61)</t>
  </si>
  <si>
    <t>(E61)</t>
  </si>
  <si>
    <t>2004-2010</t>
  </si>
  <si>
    <t>1655-1830</t>
  </si>
  <si>
    <t>500-1615</t>
  </si>
  <si>
    <t>163-367</t>
  </si>
  <si>
    <t>218-250</t>
  </si>
  <si>
    <t>5-Series (F10)</t>
  </si>
  <si>
    <t>(F10)</t>
  </si>
  <si>
    <t>2010-2017</t>
  </si>
  <si>
    <t>1670-1970</t>
  </si>
  <si>
    <t>184-560</t>
  </si>
  <si>
    <t>226-250</t>
  </si>
  <si>
    <t>5-Series touring (F11)</t>
  </si>
  <si>
    <t>(F11)</t>
  </si>
  <si>
    <t>2011-2017</t>
  </si>
  <si>
    <t>1780-1970</t>
  </si>
  <si>
    <t>560-1670</t>
  </si>
  <si>
    <t>184-306</t>
  </si>
  <si>
    <t>220-250</t>
  </si>
  <si>
    <t>5-Series Gran Turismo (F07)</t>
  </si>
  <si>
    <t>5-Series Gran Turismo</t>
  </si>
  <si>
    <t>(F07)</t>
  </si>
  <si>
    <t>2009-2017</t>
  </si>
  <si>
    <t>1950-2215</t>
  </si>
  <si>
    <t>590-1700</t>
  </si>
  <si>
    <t>184-407</t>
  </si>
  <si>
    <t>213-250</t>
  </si>
  <si>
    <t>5-Series (G30)</t>
  </si>
  <si>
    <t>(G30)</t>
  </si>
  <si>
    <t>5-Series touring (G31)</t>
  </si>
  <si>
    <t>(G31)</t>
  </si>
  <si>
    <t>Large sport car</t>
  </si>
  <si>
    <t>New Six CS (E9)</t>
  </si>
  <si>
    <t>New Six CS</t>
  </si>
  <si>
    <t>(E9)</t>
  </si>
  <si>
    <t>1968-1975</t>
  </si>
  <si>
    <t>1165-1420</t>
  </si>
  <si>
    <t>2500-3200</t>
  </si>
  <si>
    <t>150-206</t>
  </si>
  <si>
    <t>6-Series (E24)</t>
  </si>
  <si>
    <t>6-Series</t>
  </si>
  <si>
    <t>(E24)</t>
  </si>
  <si>
    <t>1975-1989</t>
  </si>
  <si>
    <t>1410-1515</t>
  </si>
  <si>
    <t>2800-3500</t>
  </si>
  <si>
    <t>176-286</t>
  </si>
  <si>
    <t>210-255</t>
  </si>
  <si>
    <t>8-Series (E31)</t>
  </si>
  <si>
    <t>8-Series</t>
  </si>
  <si>
    <t>(E31)</t>
  </si>
  <si>
    <t>1989-1999</t>
  </si>
  <si>
    <t>1790-1975</t>
  </si>
  <si>
    <t>4000-5600</t>
  </si>
  <si>
    <t>286-380</t>
  </si>
  <si>
    <t>6-Series (E63)</t>
  </si>
  <si>
    <t>(E63)</t>
  </si>
  <si>
    <t>2003-2011</t>
  </si>
  <si>
    <t>1565-1690</t>
  </si>
  <si>
    <t>3000-4400</t>
  </si>
  <si>
    <t>255-507</t>
  </si>
  <si>
    <t>6-Series Cabrio (E64)</t>
  </si>
  <si>
    <t>6-Series Cabrio</t>
  </si>
  <si>
    <t>(E64)</t>
  </si>
  <si>
    <t>2004-2011</t>
  </si>
  <si>
    <t>1760-1890</t>
  </si>
  <si>
    <t>255-367</t>
  </si>
  <si>
    <t>6-Series Gran Coupé (F12)</t>
  </si>
  <si>
    <t>6-Series Gran Coupé</t>
  </si>
  <si>
    <t>(F12)</t>
  </si>
  <si>
    <t>1825-2015</t>
  </si>
  <si>
    <t>460-1265</t>
  </si>
  <si>
    <t>313-450</t>
  </si>
  <si>
    <t>6-Series Coupé (F12)</t>
  </si>
  <si>
    <t>6-Series Coupé</t>
  </si>
  <si>
    <t>1735-1930</t>
  </si>
  <si>
    <t>313-560</t>
  </si>
  <si>
    <t>6-Series Cabrio (F13)</t>
  </si>
  <si>
    <t>(F13)</t>
  </si>
  <si>
    <t>1915-2055</t>
  </si>
  <si>
    <t>6-Series Gran Turismo (G32)</t>
  </si>
  <si>
    <t>6-Series Gran Turismo</t>
  </si>
  <si>
    <t>(G32)</t>
  </si>
  <si>
    <t>2018-____</t>
  </si>
  <si>
    <t>To be launched</t>
  </si>
  <si>
    <t>Luxury car</t>
  </si>
  <si>
    <t>501 / 502</t>
  </si>
  <si>
    <t>1952-1963</t>
  </si>
  <si>
    <t>1340-1490</t>
  </si>
  <si>
    <t>2000-3200</t>
  </si>
  <si>
    <t>65-160</t>
  </si>
  <si>
    <t>503 Coupé</t>
  </si>
  <si>
    <t>1956-1959</t>
  </si>
  <si>
    <t>503 Cabrio</t>
  </si>
  <si>
    <t>3200 CS</t>
  </si>
  <si>
    <t>New Six (E3)</t>
  </si>
  <si>
    <t>New Six</t>
  </si>
  <si>
    <t>(E3)</t>
  </si>
  <si>
    <t>1968-1977</t>
  </si>
  <si>
    <t>1360-1515</t>
  </si>
  <si>
    <t>2500-3300</t>
  </si>
  <si>
    <t>150-200</t>
  </si>
  <si>
    <t>New Six L (E3)</t>
  </si>
  <si>
    <t>New Six L</t>
  </si>
  <si>
    <t>7-Series (E23)</t>
  </si>
  <si>
    <t>7-Series</t>
  </si>
  <si>
    <t>(E23)</t>
  </si>
  <si>
    <t>1977-1986</t>
  </si>
  <si>
    <t>1470-1600</t>
  </si>
  <si>
    <t>640?</t>
  </si>
  <si>
    <t>170-252</t>
  </si>
  <si>
    <t>192-220</t>
  </si>
  <si>
    <t>7-Series (E32)</t>
  </si>
  <si>
    <t>(E32)</t>
  </si>
  <si>
    <t>1986-1994</t>
  </si>
  <si>
    <t>1570-1830</t>
  </si>
  <si>
    <t>3000-5000</t>
  </si>
  <si>
    <t>184-300</t>
  </si>
  <si>
    <t>7-Series L (E32)</t>
  </si>
  <si>
    <t>7-Series L</t>
  </si>
  <si>
    <t>1660-1860</t>
  </si>
  <si>
    <t>3500-5000</t>
  </si>
  <si>
    <t>211-300</t>
  </si>
  <si>
    <t>230-250</t>
  </si>
  <si>
    <t>7-Series (E38)</t>
  </si>
  <si>
    <t>(E38)</t>
  </si>
  <si>
    <t>1994-2001</t>
  </si>
  <si>
    <t>1670-2055</t>
  </si>
  <si>
    <t>2500-5400</t>
  </si>
  <si>
    <t>143-327</t>
  </si>
  <si>
    <t>7-Series L (E38)</t>
  </si>
  <si>
    <t>1745-2110</t>
  </si>
  <si>
    <t>2800-5400</t>
  </si>
  <si>
    <t>193-327</t>
  </si>
  <si>
    <t>225-250</t>
  </si>
  <si>
    <t>7-Series (E65)</t>
  </si>
  <si>
    <t>(E65)</t>
  </si>
  <si>
    <t>2001-2008</t>
  </si>
  <si>
    <t>1880-2180</t>
  </si>
  <si>
    <t>3000-6000</t>
  </si>
  <si>
    <t>218-445</t>
  </si>
  <si>
    <t>228-250</t>
  </si>
  <si>
    <t>7-Series L (E66)</t>
  </si>
  <si>
    <t>(E66)</t>
  </si>
  <si>
    <t>1910-2225</t>
  </si>
  <si>
    <t>231-445</t>
  </si>
  <si>
    <t>237-250</t>
  </si>
  <si>
    <t>7-Series (F01)</t>
  </si>
  <si>
    <t>(F01)</t>
  </si>
  <si>
    <t>2008-2015</t>
  </si>
  <si>
    <t>1900-2180</t>
  </si>
  <si>
    <t>245-544</t>
  </si>
  <si>
    <t>245-250</t>
  </si>
  <si>
    <t>7-Series L (F02)</t>
  </si>
  <si>
    <t>(F02)</t>
  </si>
  <si>
    <t>1920-2250</t>
  </si>
  <si>
    <t>7-Series (G10)</t>
  </si>
  <si>
    <t>(G10)</t>
  </si>
  <si>
    <t>7-Series L (G11)</t>
  </si>
  <si>
    <t>(G11)</t>
  </si>
  <si>
    <t>Roadster car</t>
  </si>
  <si>
    <t>Z1</t>
  </si>
  <si>
    <t>1989-1991</t>
  </si>
  <si>
    <t>Roadster</t>
  </si>
  <si>
    <t>Roadster / sport compact car</t>
  </si>
  <si>
    <t>Z3 Roadster (E36)</t>
  </si>
  <si>
    <t>Z3 Roadster</t>
  </si>
  <si>
    <t>1996-2002</t>
  </si>
  <si>
    <t>1235-1425</t>
  </si>
  <si>
    <t>Z3 Coupé (E36)</t>
  </si>
  <si>
    <t>Z3 Coupé</t>
  </si>
  <si>
    <t>1998-2002</t>
  </si>
  <si>
    <t>1375-1465</t>
  </si>
  <si>
    <t>210-410</t>
  </si>
  <si>
    <t>2800-3200</t>
  </si>
  <si>
    <t>193-321</t>
  </si>
  <si>
    <t>231-250</t>
  </si>
  <si>
    <t>Z4 Roadster (E85)</t>
  </si>
  <si>
    <t>Z4 Roadster</t>
  </si>
  <si>
    <t>(E85)</t>
  </si>
  <si>
    <t>1295-1485</t>
  </si>
  <si>
    <t>150-343</t>
  </si>
  <si>
    <t>Z4 Coupé (E86)</t>
  </si>
  <si>
    <t>Z4 Coupé</t>
  </si>
  <si>
    <t>(E86)</t>
  </si>
  <si>
    <t>2006-2008</t>
  </si>
  <si>
    <t>1395-1495</t>
  </si>
  <si>
    <t>Z4 (E89)</t>
  </si>
  <si>
    <t>Z4</t>
  </si>
  <si>
    <t>(E89)</t>
  </si>
  <si>
    <t>156-340</t>
  </si>
  <si>
    <t>221-250</t>
  </si>
  <si>
    <t>Sport car</t>
  </si>
  <si>
    <t>M1</t>
  </si>
  <si>
    <t>1978-1981</t>
  </si>
  <si>
    <t>Z8</t>
  </si>
  <si>
    <t>2000-2003</t>
  </si>
  <si>
    <t>Sport car (hybrid)</t>
  </si>
  <si>
    <t>i8</t>
  </si>
  <si>
    <t>X1</t>
  </si>
  <si>
    <t>(E84)</t>
  </si>
  <si>
    <t>2009-2015</t>
  </si>
  <si>
    <t>SUV</t>
  </si>
  <si>
    <t>1505-1685</t>
  </si>
  <si>
    <t>420-1350</t>
  </si>
  <si>
    <t>143-258</t>
  </si>
  <si>
    <t>195-240</t>
  </si>
  <si>
    <t>(F48)</t>
  </si>
  <si>
    <t>Compact crossover</t>
  </si>
  <si>
    <t>X2</t>
  </si>
  <si>
    <t>X3 (E83)</t>
  </si>
  <si>
    <t>X3</t>
  </si>
  <si>
    <t>(E83)</t>
  </si>
  <si>
    <t>1815-1950</t>
  </si>
  <si>
    <t>480-1560</t>
  </si>
  <si>
    <t>150-286</t>
  </si>
  <si>
    <t>X3 (F25)</t>
  </si>
  <si>
    <t>(F25)</t>
  </si>
  <si>
    <t>1735-1925</t>
  </si>
  <si>
    <t>550-1600</t>
  </si>
  <si>
    <t>210-245</t>
  </si>
  <si>
    <t>X3 (G01)</t>
  </si>
  <si>
    <t>(G01)</t>
  </si>
  <si>
    <t>Medium crossover</t>
  </si>
  <si>
    <t>X4 (F26)</t>
  </si>
  <si>
    <t>X4</t>
  </si>
  <si>
    <t>(F26)</t>
  </si>
  <si>
    <t>500-1400</t>
  </si>
  <si>
    <t>Large SUV</t>
  </si>
  <si>
    <t>X5 (E53)</t>
  </si>
  <si>
    <t>X5</t>
  </si>
  <si>
    <t>(E53)</t>
  </si>
  <si>
    <t>2056-2275</t>
  </si>
  <si>
    <t>456-1550</t>
  </si>
  <si>
    <t>3000-4800</t>
  </si>
  <si>
    <t>184-360</t>
  </si>
  <si>
    <t>200-246</t>
  </si>
  <si>
    <t>X5 (E70)</t>
  </si>
  <si>
    <t>(E70)</t>
  </si>
  <si>
    <t>2125-2380</t>
  </si>
  <si>
    <t>620-1750</t>
  </si>
  <si>
    <t>235-555</t>
  </si>
  <si>
    <t>X5 (F15)</t>
  </si>
  <si>
    <t>(F15)</t>
  </si>
  <si>
    <t>650-1870</t>
  </si>
  <si>
    <t>218-450</t>
  </si>
  <si>
    <t>Large crossover</t>
  </si>
  <si>
    <t>X6 (E71/E72)</t>
  </si>
  <si>
    <t>X6</t>
  </si>
  <si>
    <t>(E71/E72)</t>
  </si>
  <si>
    <t>2145-2525</t>
  </si>
  <si>
    <t>570-1450</t>
  </si>
  <si>
    <t>X6 (F16)</t>
  </si>
  <si>
    <t>(F16)</t>
  </si>
  <si>
    <t>Luxury SUV</t>
  </si>
  <si>
    <t>X7</t>
  </si>
  <si>
    <t>SAMPLE database containing 1 manufacturer (61 models, 109 body styles)</t>
  </si>
  <si>
    <t>FULL database contains 110+ manufacturers, 2000+ car models, 3500+ body styles, (and growing), covering World War II to present.</t>
  </si>
  <si>
    <t>Country</t>
  </si>
  <si>
    <t>Size</t>
  </si>
  <si>
    <t>Automatic count, updated February 2017</t>
  </si>
  <si>
    <t>Large</t>
  </si>
  <si>
    <t>Complete 1975-present</t>
  </si>
  <si>
    <t>Medium</t>
  </si>
  <si>
    <t>Chrysler Europe / Simca / Talbot</t>
  </si>
  <si>
    <t>Complete 1975-1986</t>
  </si>
  <si>
    <t>Complete 1974-present, including Citroën Spain</t>
  </si>
  <si>
    <t>Included in Simca / Talbot</t>
  </si>
  <si>
    <t>Monica</t>
  </si>
  <si>
    <t>Small</t>
  </si>
  <si>
    <t>to be added in future</t>
  </si>
  <si>
    <t>Complete 1969/1976-present</t>
  </si>
  <si>
    <t>Complete 1975-present including Renault Turkey+A1</t>
  </si>
  <si>
    <t>Complete 1993-1998, lack of data 1985-1993</t>
  </si>
  <si>
    <t>Artega</t>
  </si>
  <si>
    <t>Complete ALL history 2006-present</t>
  </si>
  <si>
    <t>Complete ALL history 1973-1990</t>
  </si>
  <si>
    <t>Complete 1980-present</t>
  </si>
  <si>
    <t>Gumpert</t>
  </si>
  <si>
    <t>Complete ALL history 2005-2013</t>
  </si>
  <si>
    <t>Complete ALL history 1969-present</t>
  </si>
  <si>
    <t>Complete ALL history 2002-2013</t>
  </si>
  <si>
    <t>Complete 1959-present</t>
  </si>
  <si>
    <t>Complete ALL history 2001-present</t>
  </si>
  <si>
    <t>Complete ALL history 1948-present</t>
  </si>
  <si>
    <t>Complete ALL history 1998-present</t>
  </si>
  <si>
    <t>Complete 1973/1975-present</t>
  </si>
  <si>
    <t>Wiesmann</t>
  </si>
  <si>
    <t>Complete 2000s, defunct 2014</t>
  </si>
  <si>
    <t>Complete 1986-present</t>
  </si>
  <si>
    <t>Complete 1975, defunct 1981</t>
  </si>
  <si>
    <t>Complete ALL recent history 1991-present</t>
  </si>
  <si>
    <t>Complete ALL history 1991-1995</t>
  </si>
  <si>
    <t>Complete 1973/1976-present</t>
  </si>
  <si>
    <t>Complete 1975-present, including Polski Fiat</t>
  </si>
  <si>
    <t>Complete 1974, defunct 1997</t>
  </si>
  <si>
    <t>ISO</t>
  </si>
  <si>
    <t>Complete ALL history 1962-1975 except Isetta</t>
  </si>
  <si>
    <t>Complete ALL history 1963-present</t>
  </si>
  <si>
    <t>Complete ALL history 1991-present</t>
  </si>
  <si>
    <t>Complete ALL EU imports 1979-present</t>
  </si>
  <si>
    <t>Complete 1976-present</t>
  </si>
  <si>
    <t>Complete ALL EU imports 2010-present</t>
  </si>
  <si>
    <t>Complete all recent EU imports 2000-present</t>
  </si>
  <si>
    <t>Complete ALL EU imports 1989-present</t>
  </si>
  <si>
    <t>Complete ALL EU imports 1981-present</t>
  </si>
  <si>
    <t>Complete ALL history 1985-present but messed data, as imports in Europe stopped</t>
  </si>
  <si>
    <t>Donkervoort</t>
  </si>
  <si>
    <t>Complete 1988-present</t>
  </si>
  <si>
    <t>Complete 1993, defunct 2006</t>
  </si>
  <si>
    <t>Complete ALL history 1966-present</t>
  </si>
  <si>
    <t>Complete ALL history 1981-1996</t>
  </si>
  <si>
    <t>Complete 1978-present</t>
  </si>
  <si>
    <t>Complete 1994-present</t>
  </si>
  <si>
    <t>Complete 1975-1993</t>
  </si>
  <si>
    <t>Complete 1980-1993 and 2004-2008</t>
  </si>
  <si>
    <t>Complete ALL history 1990-1999</t>
  </si>
  <si>
    <t>Daewoo / Chevrolet</t>
  </si>
  <si>
    <t>Complete ALL EU imports 1992-present, including Daewoo Poland, Romania, Uzbekistan</t>
  </si>
  <si>
    <t>Complete ALL EU imports 1991-present</t>
  </si>
  <si>
    <t>Complete ALL EU imports 1993-present</t>
  </si>
  <si>
    <r>
      <t xml:space="preserve">Original research &amp; compiled in Excel by Teoalida © </t>
    </r>
    <r>
      <rPr>
        <b/>
        <u val="single"/>
        <sz val="15"/>
        <color indexed="49"/>
        <rFont val="Arial"/>
        <family val="2"/>
      </rPr>
      <t>cardatabase.teoalida.com</t>
    </r>
  </si>
  <si>
    <r>
      <t xml:space="preserve">Original research &amp; compiled in Excel by Teoalida © </t>
    </r>
    <r>
      <rPr>
        <b/>
        <u val="single"/>
        <sz val="15"/>
        <color indexed="11"/>
        <rFont val="Arial"/>
        <family val="2"/>
      </rPr>
      <t>www.teoalida.com/cardatabase</t>
    </r>
  </si>
  <si>
    <r>
      <t xml:space="preserve">Original research &amp; compiled in Excel by Teoalida © </t>
    </r>
    <r>
      <rPr>
        <b/>
        <u val="single"/>
        <sz val="14"/>
        <color indexed="49"/>
        <rFont val="Arial"/>
        <family val="2"/>
      </rPr>
      <t>cardatabase.teoalida.com</t>
    </r>
  </si>
</sst>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_-* #,##0\ _L_E_I_-;\-* #,##0\ _L_E_I_-;_-* &quot;-&quot;\ _L_E_I_-;_-@_-"/>
    <numFmt numFmtId="173" formatCode="_-* #,##0.00\ _L_E_I_-;\-* #,##0.00\ _L_E_I_-;_-* &quot;-&quot;??\ _L_E_I_-;_-@_-"/>
    <numFmt numFmtId="174" formatCode="0.0%"/>
    <numFmt numFmtId="175" formatCode="0.000%"/>
    <numFmt numFmtId="176" formatCode="0.0000%"/>
    <numFmt numFmtId="177" formatCode="0.00000%"/>
    <numFmt numFmtId="178" formatCode="0.000000%"/>
    <numFmt numFmtId="179" formatCode="0.0000000%"/>
    <numFmt numFmtId="180" formatCode="0.0000000"/>
    <numFmt numFmtId="181" formatCode="0.000000"/>
    <numFmt numFmtId="182" formatCode="0.00000"/>
    <numFmt numFmtId="183" formatCode="0.0000"/>
    <numFmt numFmtId="184" formatCode="0.000"/>
    <numFmt numFmtId="185" formatCode="0.0"/>
    <numFmt numFmtId="186" formatCode="0.00000000"/>
    <numFmt numFmtId="187" formatCode="0.000000000"/>
    <numFmt numFmtId="188" formatCode="0.0000000000"/>
  </numFmts>
  <fonts count="18">
    <font>
      <b/>
      <sz val="10"/>
      <name val="Arial"/>
      <family val="2"/>
    </font>
    <font>
      <sz val="10"/>
      <name val="Arial"/>
      <family val="0"/>
    </font>
    <font>
      <b/>
      <sz val="10"/>
      <color indexed="49"/>
      <name val="Arial"/>
      <family val="2"/>
    </font>
    <font>
      <b/>
      <sz val="15"/>
      <color indexed="9"/>
      <name val="Arial"/>
      <family val="2"/>
    </font>
    <font>
      <b/>
      <sz val="30"/>
      <color indexed="9"/>
      <name val="Arial"/>
      <family val="2"/>
    </font>
    <font>
      <b/>
      <sz val="15"/>
      <name val="Arial"/>
      <family val="2"/>
    </font>
    <font>
      <b/>
      <u val="single"/>
      <sz val="15"/>
      <color indexed="49"/>
      <name val="Arial"/>
      <family val="2"/>
    </font>
    <font>
      <b/>
      <u val="single"/>
      <sz val="15"/>
      <color indexed="11"/>
      <name val="Arial"/>
      <family val="2"/>
    </font>
    <font>
      <b/>
      <sz val="10"/>
      <color indexed="63"/>
      <name val="Arial"/>
      <family val="2"/>
    </font>
    <font>
      <b/>
      <sz val="10"/>
      <color indexed="9"/>
      <name val="Arial"/>
      <family val="2"/>
    </font>
    <font>
      <b/>
      <sz val="30"/>
      <name val="Arial"/>
      <family val="2"/>
    </font>
    <font>
      <b/>
      <sz val="14"/>
      <name val="Arial"/>
      <family val="2"/>
    </font>
    <font>
      <b/>
      <sz val="20"/>
      <name val="Arial"/>
      <family val="2"/>
    </font>
    <font>
      <b/>
      <u val="single"/>
      <sz val="10"/>
      <color indexed="12"/>
      <name val="Arial"/>
      <family val="2"/>
    </font>
    <font>
      <b/>
      <u val="single"/>
      <sz val="10"/>
      <color indexed="36"/>
      <name val="Arial"/>
      <family val="2"/>
    </font>
    <font>
      <b/>
      <sz val="14"/>
      <color indexed="9"/>
      <name val="Arial"/>
      <family val="2"/>
    </font>
    <font>
      <sz val="8"/>
      <name val="Tahoma"/>
      <family val="2"/>
    </font>
    <font>
      <b/>
      <u val="single"/>
      <sz val="14"/>
      <color indexed="49"/>
      <name val="Arial"/>
      <family val="2"/>
    </font>
  </fonts>
  <fills count="19">
    <fill>
      <patternFill/>
    </fill>
    <fill>
      <patternFill patternType="gray125"/>
    </fill>
    <fill>
      <patternFill patternType="solid">
        <fgColor indexed="55"/>
        <bgColor indexed="64"/>
      </patternFill>
    </fill>
    <fill>
      <patternFill patternType="solid">
        <fgColor indexed="47"/>
        <bgColor indexed="64"/>
      </patternFill>
    </fill>
    <fill>
      <patternFill patternType="solid">
        <fgColor indexed="43"/>
        <bgColor indexed="64"/>
      </patternFill>
    </fill>
    <fill>
      <patternFill patternType="solid">
        <fgColor indexed="42"/>
        <bgColor indexed="64"/>
      </patternFill>
    </fill>
    <fill>
      <patternFill patternType="solid">
        <fgColor indexed="13"/>
        <bgColor indexed="64"/>
      </patternFill>
    </fill>
    <fill>
      <patternFill patternType="solid">
        <fgColor indexed="51"/>
        <bgColor indexed="64"/>
      </patternFill>
    </fill>
    <fill>
      <patternFill patternType="solid">
        <fgColor indexed="45"/>
        <bgColor indexed="64"/>
      </patternFill>
    </fill>
    <fill>
      <patternFill patternType="solid">
        <fgColor indexed="58"/>
        <bgColor indexed="64"/>
      </patternFill>
    </fill>
    <fill>
      <patternFill patternType="solid">
        <fgColor indexed="59"/>
        <bgColor indexed="64"/>
      </patternFill>
    </fill>
    <fill>
      <patternFill patternType="solid">
        <fgColor indexed="60"/>
        <bgColor indexed="64"/>
      </patternFill>
    </fill>
    <fill>
      <patternFill patternType="solid">
        <fgColor indexed="14"/>
        <bgColor indexed="64"/>
      </patternFill>
    </fill>
    <fill>
      <patternFill patternType="solid">
        <fgColor indexed="44"/>
        <bgColor indexed="64"/>
      </patternFill>
    </fill>
    <fill>
      <patternFill patternType="solid">
        <fgColor indexed="56"/>
        <bgColor indexed="64"/>
      </patternFill>
    </fill>
    <fill>
      <patternFill patternType="solid">
        <fgColor indexed="18"/>
        <bgColor indexed="64"/>
      </patternFill>
    </fill>
    <fill>
      <patternFill patternType="solid">
        <fgColor indexed="41"/>
        <bgColor indexed="64"/>
      </patternFill>
    </fill>
    <fill>
      <patternFill patternType="solid">
        <fgColor indexed="8"/>
        <bgColor indexed="64"/>
      </patternFill>
    </fill>
    <fill>
      <patternFill patternType="solid">
        <fgColor indexed="16"/>
        <bgColor indexed="64"/>
      </patternFill>
    </fill>
  </fills>
  <borders count="94">
    <border>
      <left/>
      <right/>
      <top/>
      <bottom/>
      <diagonal/>
    </border>
    <border>
      <left style="medium"/>
      <right style="thin"/>
      <top style="thin"/>
      <bottom>
        <color indexed="63"/>
      </bottom>
    </border>
    <border>
      <left style="thin"/>
      <right style="thin"/>
      <top style="thin"/>
      <bottom>
        <color indexed="63"/>
      </bottom>
    </border>
    <border>
      <left style="medium"/>
      <right style="thin"/>
      <top>
        <color indexed="63"/>
      </top>
      <bottom style="thin"/>
    </border>
    <border>
      <left style="thin"/>
      <right style="thin"/>
      <top>
        <color indexed="63"/>
      </top>
      <bottom style="thin"/>
    </border>
    <border>
      <left style="medium"/>
      <right style="thin"/>
      <top style="thin"/>
      <bottom style="thin"/>
    </border>
    <border>
      <left style="thin"/>
      <right style="thin"/>
      <top style="thin"/>
      <bottom style="thin"/>
    </border>
    <border>
      <left style="medium"/>
      <right style="medium"/>
      <top style="medium"/>
      <bottom style="thin"/>
    </border>
    <border>
      <left style="medium"/>
      <right style="medium"/>
      <top>
        <color indexed="63"/>
      </top>
      <bottom style="thin"/>
    </border>
    <border>
      <left style="medium"/>
      <right style="medium"/>
      <top style="thin"/>
      <bottom style="thin"/>
    </border>
    <border>
      <left style="medium"/>
      <right style="medium"/>
      <top style="thin"/>
      <bottom>
        <color indexed="63"/>
      </bottom>
    </border>
    <border>
      <left style="medium"/>
      <right style="medium"/>
      <top style="thin"/>
      <bottom style="medium"/>
    </border>
    <border>
      <left style="medium"/>
      <right style="thin"/>
      <top>
        <color indexed="63"/>
      </top>
      <bottom>
        <color indexed="63"/>
      </bottom>
    </border>
    <border>
      <left style="thin"/>
      <right style="thin"/>
      <top>
        <color indexed="63"/>
      </top>
      <bottom>
        <color indexed="63"/>
      </bottom>
    </border>
    <border>
      <left style="thin"/>
      <right>
        <color indexed="63"/>
      </right>
      <top style="thin"/>
      <bottom style="thin"/>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medium"/>
      <top style="thin"/>
      <bottom style="thin"/>
    </border>
    <border>
      <left style="thin"/>
      <right style="medium"/>
      <top style="thin"/>
      <bottom style="medium"/>
    </border>
    <border>
      <left style="thin"/>
      <right style="medium"/>
      <top style="medium"/>
      <bottom style="thin"/>
    </border>
    <border>
      <left style="medium"/>
      <right style="medium"/>
      <top style="medium"/>
      <bottom style="medium"/>
    </border>
    <border>
      <left style="medium"/>
      <right style="thin"/>
      <top style="medium"/>
      <bottom>
        <color indexed="63"/>
      </bottom>
    </border>
    <border>
      <left style="thin"/>
      <right style="thin"/>
      <top style="medium"/>
      <bottom>
        <color indexed="63"/>
      </bottom>
    </border>
    <border>
      <left style="medium"/>
      <right style="thin"/>
      <top style="thick"/>
      <bottom>
        <color indexed="63"/>
      </bottom>
    </border>
    <border>
      <left style="thin"/>
      <right style="thin"/>
      <top style="thick"/>
      <bottom>
        <color indexed="63"/>
      </bottom>
    </border>
    <border>
      <left style="medium"/>
      <right style="thin"/>
      <top style="medium"/>
      <bottom style="medium"/>
    </border>
    <border>
      <left style="thin"/>
      <right style="thin"/>
      <top style="medium"/>
      <bottom style="medium"/>
    </border>
    <border>
      <left style="thick"/>
      <right style="thin"/>
      <top style="thin"/>
      <bottom>
        <color indexed="63"/>
      </bottom>
    </border>
    <border>
      <left style="thick"/>
      <right style="thin"/>
      <top>
        <color indexed="63"/>
      </top>
      <bottom>
        <color indexed="63"/>
      </bottom>
    </border>
    <border>
      <left style="thick"/>
      <right style="thin"/>
      <top style="medium"/>
      <bottom>
        <color indexed="63"/>
      </bottom>
    </border>
    <border>
      <left style="thick"/>
      <right style="thin"/>
      <top style="thick"/>
      <bottom>
        <color indexed="63"/>
      </bottom>
    </border>
    <border>
      <left style="thick"/>
      <right style="thin"/>
      <top style="medium"/>
      <bottom style="medium"/>
    </border>
    <border>
      <left style="thick"/>
      <right style="thin"/>
      <top style="thin"/>
      <bottom style="thin"/>
    </border>
    <border>
      <left style="thin"/>
      <right style="medium"/>
      <top style="thin"/>
      <bottom>
        <color indexed="63"/>
      </bottom>
    </border>
    <border>
      <left style="thin"/>
      <right>
        <color indexed="63"/>
      </right>
      <top style="medium"/>
      <bottom>
        <color indexed="63"/>
      </bottom>
    </border>
    <border>
      <left style="thin"/>
      <right>
        <color indexed="63"/>
      </right>
      <top>
        <color indexed="63"/>
      </top>
      <bottom>
        <color indexed="63"/>
      </bottom>
    </border>
    <border>
      <left style="medium"/>
      <right style="thin"/>
      <top style="thick"/>
      <bottom style="medium"/>
    </border>
    <border>
      <left style="thin"/>
      <right style="thin"/>
      <top style="thick"/>
      <bottom style="medium"/>
    </border>
    <border>
      <left style="thin"/>
      <right style="thick"/>
      <top style="thick"/>
      <bottom style="medium"/>
    </border>
    <border>
      <left style="thin"/>
      <right>
        <color indexed="63"/>
      </right>
      <top style="thin"/>
      <bottom>
        <color indexed="63"/>
      </bottom>
    </border>
    <border>
      <left style="thin"/>
      <right>
        <color indexed="63"/>
      </right>
      <top style="medium"/>
      <bottom style="medium"/>
    </border>
    <border>
      <left style="thin"/>
      <right>
        <color indexed="63"/>
      </right>
      <top style="thick"/>
      <bottom>
        <color indexed="63"/>
      </bottom>
    </border>
    <border>
      <left style="thick"/>
      <right>
        <color indexed="63"/>
      </right>
      <top>
        <color indexed="63"/>
      </top>
      <bottom>
        <color indexed="63"/>
      </bottom>
    </border>
    <border>
      <left style="medium"/>
      <right style="thin"/>
      <top>
        <color indexed="63"/>
      </top>
      <bottom style="thick"/>
    </border>
    <border>
      <left>
        <color indexed="63"/>
      </left>
      <right style="thin"/>
      <top style="thick"/>
      <bottom style="medium"/>
    </border>
    <border>
      <left style="thin"/>
      <right>
        <color indexed="63"/>
      </right>
      <top style="thick"/>
      <bottom style="medium"/>
    </border>
    <border>
      <left style="medium"/>
      <right>
        <color indexed="63"/>
      </right>
      <top style="thick"/>
      <bottom style="medium"/>
    </border>
    <border>
      <left>
        <color indexed="63"/>
      </left>
      <right>
        <color indexed="63"/>
      </right>
      <top style="thick"/>
      <bottom style="medium"/>
    </border>
    <border>
      <left style="medium"/>
      <right>
        <color indexed="63"/>
      </right>
      <top style="thick"/>
      <bottom>
        <color indexed="63"/>
      </bottom>
    </border>
    <border>
      <left style="medium"/>
      <right>
        <color indexed="63"/>
      </right>
      <top style="medium"/>
      <bottom>
        <color indexed="63"/>
      </bottom>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style="thin"/>
      <bottom style="thin"/>
    </border>
    <border>
      <left style="thick"/>
      <right style="thin"/>
      <top style="medium"/>
      <bottom style="thin"/>
    </border>
    <border>
      <left style="thin"/>
      <right>
        <color indexed="63"/>
      </right>
      <top style="medium"/>
      <bottom style="thin"/>
    </border>
    <border>
      <left style="medium"/>
      <right>
        <color indexed="63"/>
      </right>
      <top style="medium"/>
      <bottom style="thin"/>
    </border>
    <border>
      <left style="thick"/>
      <right style="thin"/>
      <top style="thin"/>
      <bottom style="medium"/>
    </border>
    <border>
      <left style="thin"/>
      <right>
        <color indexed="63"/>
      </right>
      <top style="thin"/>
      <bottom style="medium"/>
    </border>
    <border>
      <left style="medium"/>
      <right>
        <color indexed="63"/>
      </right>
      <top style="thin"/>
      <bottom style="medium"/>
    </border>
    <border>
      <left>
        <color indexed="63"/>
      </left>
      <right>
        <color indexed="63"/>
      </right>
      <top style="thick"/>
      <bottom>
        <color indexed="63"/>
      </bottom>
    </border>
    <border>
      <left>
        <color indexed="63"/>
      </left>
      <right style="thin"/>
      <top>
        <color indexed="63"/>
      </top>
      <bottom style="thick"/>
    </border>
    <border>
      <left style="thin"/>
      <right>
        <color indexed="63"/>
      </right>
      <top>
        <color indexed="63"/>
      </top>
      <bottom style="thick"/>
    </border>
    <border>
      <left style="medium"/>
      <right>
        <color indexed="63"/>
      </right>
      <top>
        <color indexed="63"/>
      </top>
      <bottom style="thick"/>
    </border>
    <border>
      <left style="thin"/>
      <right style="thin"/>
      <top>
        <color indexed="63"/>
      </top>
      <bottom style="thick"/>
    </border>
    <border>
      <left>
        <color indexed="63"/>
      </left>
      <right>
        <color indexed="63"/>
      </right>
      <top>
        <color indexed="63"/>
      </top>
      <bottom style="thick"/>
    </border>
    <border>
      <left style="thin"/>
      <right style="thick"/>
      <top>
        <color indexed="63"/>
      </top>
      <bottom style="thick"/>
    </border>
    <border>
      <left style="thin"/>
      <right style="medium"/>
      <top style="medium"/>
      <bottom style="medium"/>
    </border>
    <border>
      <left>
        <color indexed="63"/>
      </left>
      <right>
        <color indexed="63"/>
      </right>
      <top style="medium"/>
      <bottom>
        <color indexed="63"/>
      </bottom>
    </border>
    <border>
      <left style="thin"/>
      <right>
        <color indexed="63"/>
      </right>
      <top style="thick"/>
      <bottom style="thin"/>
    </border>
    <border>
      <left style="thin"/>
      <right>
        <color indexed="63"/>
      </right>
      <top style="thin"/>
      <bottom style="thick"/>
    </border>
    <border>
      <left style="thin"/>
      <right style="medium"/>
      <top style="thick"/>
      <bottom style="thin"/>
    </border>
    <border>
      <left style="thin"/>
      <right style="medium"/>
      <top style="thin"/>
      <bottom style="thick"/>
    </border>
    <border>
      <left style="thick"/>
      <right style="thin"/>
      <top style="thick"/>
      <bottom style="thin"/>
    </border>
    <border>
      <left style="thick"/>
      <right style="thin"/>
      <top style="thin"/>
      <bottom style="thick"/>
    </border>
    <border>
      <left>
        <color indexed="63"/>
      </left>
      <right>
        <color indexed="63"/>
      </right>
      <top style="thick"/>
      <bottom style="thin"/>
    </border>
    <border>
      <left>
        <color indexed="63"/>
      </left>
      <right>
        <color indexed="63"/>
      </right>
      <top style="thin"/>
      <bottom style="thick"/>
    </border>
    <border>
      <left style="medium"/>
      <right style="thin"/>
      <top style="thick"/>
      <bottom style="thin"/>
    </border>
    <border>
      <left style="medium"/>
      <right style="thin"/>
      <top style="thin"/>
      <bottom style="thick"/>
    </border>
    <border>
      <left>
        <color indexed="63"/>
      </left>
      <right style="thin"/>
      <top style="thick"/>
      <bottom style="thin"/>
    </border>
    <border>
      <left>
        <color indexed="63"/>
      </left>
      <right style="thin"/>
      <top style="thin"/>
      <bottom style="thick"/>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medium"/>
      <top style="medium"/>
      <bottom>
        <color indexed="63"/>
      </bottom>
    </border>
    <border>
      <left>
        <color indexed="63"/>
      </left>
      <right>
        <color indexed="63"/>
      </right>
      <top style="thin"/>
      <bottom style="medium"/>
    </border>
    <border>
      <left>
        <color indexed="63"/>
      </left>
      <right style="medium"/>
      <top style="thin"/>
      <bottom style="medium"/>
    </border>
    <border>
      <left>
        <color indexed="63"/>
      </left>
      <right style="medium"/>
      <top>
        <color indexed="63"/>
      </top>
      <bottom>
        <color indexed="63"/>
      </bottom>
    </border>
    <border>
      <left>
        <color indexed="63"/>
      </left>
      <right>
        <color indexed="63"/>
      </right>
      <top style="thin"/>
      <bottom style="thin"/>
    </border>
    <border>
      <left>
        <color indexed="63"/>
      </left>
      <right style="medium"/>
      <top style="thin"/>
      <bottom style="thin"/>
    </border>
  </borders>
  <cellStyleXfs count="17">
    <xf numFmtId="0" fontId="0" fillId="2" borderId="0" applyNumberFormat="0" applyFont="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cellStyleXfs>
  <cellXfs count="416">
    <xf numFmtId="0" fontId="0" fillId="2" borderId="0" xfId="0" applyAlignment="1">
      <alignment horizontal="center" vertical="center"/>
    </xf>
    <xf numFmtId="0" fontId="0" fillId="2" borderId="0" xfId="0" applyNumberFormat="1" applyFont="1" applyAlignment="1">
      <alignment horizontal="center" vertical="center"/>
    </xf>
    <xf numFmtId="0" fontId="0" fillId="3" borderId="1" xfId="0" applyNumberFormat="1" applyFont="1" applyFill="1" applyBorder="1" applyAlignment="1">
      <alignment horizontal="center" vertical="center"/>
    </xf>
    <xf numFmtId="0" fontId="0" fillId="4" borderId="1" xfId="0" applyNumberFormat="1" applyFont="1" applyFill="1" applyBorder="1" applyAlignment="1">
      <alignment horizontal="center" vertical="center"/>
    </xf>
    <xf numFmtId="0" fontId="0" fillId="4" borderId="2" xfId="0" applyNumberFormat="1" applyFont="1" applyFill="1" applyBorder="1" applyAlignment="1">
      <alignment horizontal="center" vertical="center"/>
    </xf>
    <xf numFmtId="0" fontId="0" fillId="5" borderId="2" xfId="0" applyNumberFormat="1" applyFont="1" applyFill="1" applyBorder="1" applyAlignment="1">
      <alignment horizontal="center" vertical="center"/>
    </xf>
    <xf numFmtId="0" fontId="0" fillId="3" borderId="3" xfId="0" applyNumberFormat="1" applyFont="1" applyFill="1" applyBorder="1" applyAlignment="1">
      <alignment horizontal="center" vertical="center"/>
    </xf>
    <xf numFmtId="0" fontId="0" fillId="4" borderId="3" xfId="0" applyNumberFormat="1" applyFont="1" applyFill="1" applyBorder="1" applyAlignment="1">
      <alignment horizontal="center" vertical="center"/>
    </xf>
    <xf numFmtId="0" fontId="0" fillId="4" borderId="4" xfId="0" applyNumberFormat="1" applyFont="1" applyFill="1" applyBorder="1" applyAlignment="1">
      <alignment horizontal="center" vertical="center"/>
    </xf>
    <xf numFmtId="0" fontId="0" fillId="5" borderId="4" xfId="0" applyNumberFormat="1" applyFont="1" applyFill="1" applyBorder="1" applyAlignment="1">
      <alignment horizontal="center" vertical="center"/>
    </xf>
    <xf numFmtId="0" fontId="0" fillId="3" borderId="5" xfId="0" applyNumberFormat="1" applyFont="1" applyFill="1" applyBorder="1" applyAlignment="1">
      <alignment horizontal="center" vertical="center"/>
    </xf>
    <xf numFmtId="0" fontId="0" fillId="4" borderId="5" xfId="0" applyNumberFormat="1" applyFont="1" applyFill="1" applyBorder="1" applyAlignment="1">
      <alignment horizontal="center" vertical="center"/>
    </xf>
    <xf numFmtId="0" fontId="0" fillId="4" borderId="6" xfId="0" applyNumberFormat="1" applyFont="1" applyFill="1" applyBorder="1" applyAlignment="1">
      <alignment horizontal="center" vertical="center"/>
    </xf>
    <xf numFmtId="0" fontId="0" fillId="5" borderId="6" xfId="0" applyNumberFormat="1" applyFont="1" applyFill="1" applyBorder="1" applyAlignment="1">
      <alignment horizontal="center" vertical="center"/>
    </xf>
    <xf numFmtId="0" fontId="0" fillId="3" borderId="7" xfId="0" applyNumberFormat="1" applyFont="1" applyFill="1" applyBorder="1" applyAlignment="1">
      <alignment horizontal="left" vertical="center"/>
    </xf>
    <xf numFmtId="0" fontId="0" fillId="6" borderId="8" xfId="0" applyNumberFormat="1" applyFont="1" applyFill="1" applyBorder="1" applyAlignment="1">
      <alignment horizontal="center" vertical="center"/>
    </xf>
    <xf numFmtId="0" fontId="0" fillId="7" borderId="9" xfId="0" applyNumberFormat="1" applyFont="1" applyFill="1" applyBorder="1" applyAlignment="1">
      <alignment horizontal="center" vertical="center"/>
    </xf>
    <xf numFmtId="0" fontId="0" fillId="3" borderId="9" xfId="0" applyNumberFormat="1" applyFont="1" applyFill="1" applyBorder="1" applyAlignment="1">
      <alignment horizontal="left" vertical="center"/>
    </xf>
    <xf numFmtId="0" fontId="0" fillId="6" borderId="9" xfId="0" applyNumberFormat="1" applyFont="1" applyFill="1" applyBorder="1" applyAlignment="1">
      <alignment horizontal="center" vertical="center"/>
    </xf>
    <xf numFmtId="0" fontId="0" fillId="3" borderId="10" xfId="0" applyNumberFormat="1" applyFont="1" applyFill="1" applyBorder="1" applyAlignment="1">
      <alignment horizontal="left" vertical="center"/>
    </xf>
    <xf numFmtId="0" fontId="0" fillId="3" borderId="11" xfId="0" applyNumberFormat="1" applyFont="1" applyFill="1" applyBorder="1" applyAlignment="1">
      <alignment horizontal="left" vertical="center"/>
    </xf>
    <xf numFmtId="0" fontId="0" fillId="6" borderId="11" xfId="0" applyNumberFormat="1" applyFont="1" applyFill="1" applyBorder="1" applyAlignment="1">
      <alignment horizontal="center" vertical="center"/>
    </xf>
    <xf numFmtId="0" fontId="0" fillId="4" borderId="8" xfId="0" applyNumberFormat="1" applyFont="1" applyFill="1" applyBorder="1" applyAlignment="1">
      <alignment horizontal="left" vertical="center"/>
    </xf>
    <xf numFmtId="0" fontId="0" fillId="4" borderId="9" xfId="0" applyNumberFormat="1" applyFont="1" applyFill="1" applyBorder="1" applyAlignment="1">
      <alignment horizontal="left" vertical="center"/>
    </xf>
    <xf numFmtId="0" fontId="0" fillId="4" borderId="11" xfId="0" applyNumberFormat="1" applyFont="1" applyFill="1" applyBorder="1" applyAlignment="1">
      <alignment horizontal="left" vertical="center"/>
    </xf>
    <xf numFmtId="0" fontId="0" fillId="3" borderId="12" xfId="0" applyNumberFormat="1" applyFont="1" applyFill="1" applyBorder="1" applyAlignment="1">
      <alignment horizontal="center" vertical="center"/>
    </xf>
    <xf numFmtId="0" fontId="0" fillId="4" borderId="12" xfId="0" applyNumberFormat="1" applyFont="1" applyFill="1" applyBorder="1" applyAlignment="1">
      <alignment horizontal="center" vertical="center"/>
    </xf>
    <xf numFmtId="0" fontId="0" fillId="4" borderId="13" xfId="0" applyNumberFormat="1" applyFont="1" applyFill="1" applyBorder="1" applyAlignment="1">
      <alignment horizontal="center" vertical="center"/>
    </xf>
    <xf numFmtId="0" fontId="0" fillId="5" borderId="13" xfId="0" applyNumberFormat="1" applyFont="1" applyFill="1" applyBorder="1" applyAlignment="1">
      <alignment horizontal="center" vertical="center"/>
    </xf>
    <xf numFmtId="0" fontId="5" fillId="2" borderId="0" xfId="0" applyFont="1" applyAlignment="1">
      <alignment horizontal="centerContinuous" vertical="center"/>
    </xf>
    <xf numFmtId="0" fontId="0" fillId="8" borderId="5" xfId="0" applyNumberFormat="1" applyFont="1" applyFill="1" applyBorder="1" applyAlignment="1">
      <alignment horizontal="left" vertical="center"/>
    </xf>
    <xf numFmtId="0" fontId="0" fillId="8" borderId="1" xfId="0" applyNumberFormat="1" applyFont="1" applyFill="1" applyBorder="1" applyAlignment="1">
      <alignment horizontal="left" vertical="center"/>
    </xf>
    <xf numFmtId="0" fontId="0" fillId="8" borderId="3" xfId="0" applyNumberFormat="1" applyFont="1" applyFill="1" applyBorder="1" applyAlignment="1">
      <alignment horizontal="left" vertical="center"/>
    </xf>
    <xf numFmtId="0" fontId="0" fillId="3" borderId="6" xfId="0" applyNumberFormat="1" applyFont="1" applyFill="1" applyBorder="1" applyAlignment="1">
      <alignment horizontal="center" vertical="center"/>
    </xf>
    <xf numFmtId="0" fontId="0" fillId="6" borderId="10" xfId="0" applyNumberFormat="1" applyFont="1" applyFill="1" applyBorder="1" applyAlignment="1">
      <alignment horizontal="center" vertical="center"/>
    </xf>
    <xf numFmtId="0" fontId="0" fillId="4" borderId="10" xfId="0" applyNumberFormat="1" applyFont="1" applyFill="1" applyBorder="1" applyAlignment="1">
      <alignment horizontal="left" vertical="center"/>
    </xf>
    <xf numFmtId="0" fontId="0" fillId="3" borderId="8" xfId="0" applyNumberFormat="1" applyFont="1" applyFill="1" applyBorder="1" applyAlignment="1">
      <alignment horizontal="left" vertical="center"/>
    </xf>
    <xf numFmtId="0" fontId="0" fillId="3" borderId="14" xfId="0" applyNumberFormat="1" applyFont="1" applyFill="1" applyBorder="1" applyAlignment="1">
      <alignment horizontal="center" vertical="center"/>
    </xf>
    <xf numFmtId="0" fontId="0" fillId="2" borderId="0" xfId="0" applyNumberFormat="1" applyFont="1" applyAlignment="1">
      <alignment horizontal="center" vertical="center"/>
    </xf>
    <xf numFmtId="0" fontId="0" fillId="2" borderId="0" xfId="0" applyNumberFormat="1" applyFont="1" applyBorder="1" applyAlignment="1">
      <alignment horizontal="center" vertical="center"/>
    </xf>
    <xf numFmtId="0" fontId="0" fillId="5" borderId="5" xfId="0" applyNumberFormat="1" applyFont="1" applyFill="1" applyBorder="1" applyAlignment="1">
      <alignment horizontal="center" vertical="center"/>
    </xf>
    <xf numFmtId="0" fontId="0" fillId="4" borderId="14" xfId="0" applyNumberFormat="1" applyFont="1" applyFill="1" applyBorder="1" applyAlignment="1">
      <alignment horizontal="left" vertical="center"/>
    </xf>
    <xf numFmtId="0" fontId="0" fillId="4" borderId="6" xfId="0" applyNumberFormat="1" applyFont="1" applyFill="1" applyBorder="1" applyAlignment="1">
      <alignment horizontal="left" vertical="center"/>
    </xf>
    <xf numFmtId="0" fontId="0" fillId="3" borderId="15" xfId="0" applyNumberFormat="1" applyFont="1" applyFill="1" applyBorder="1" applyAlignment="1">
      <alignment horizontal="center" vertical="center"/>
    </xf>
    <xf numFmtId="0" fontId="0" fillId="4" borderId="15" xfId="0" applyNumberFormat="1" applyFont="1" applyFill="1" applyBorder="1" applyAlignment="1">
      <alignment horizontal="center" vertical="center"/>
    </xf>
    <xf numFmtId="0" fontId="0" fillId="4" borderId="16" xfId="0" applyNumberFormat="1" applyFont="1" applyFill="1" applyBorder="1" applyAlignment="1">
      <alignment horizontal="center" vertical="center"/>
    </xf>
    <xf numFmtId="0" fontId="0" fillId="5" borderId="16" xfId="0" applyNumberFormat="1" applyFont="1" applyFill="1" applyBorder="1" applyAlignment="1">
      <alignment horizontal="center" vertical="center"/>
    </xf>
    <xf numFmtId="0" fontId="0" fillId="4" borderId="14" xfId="0" applyNumberFormat="1" applyFont="1" applyFill="1" applyBorder="1" applyAlignment="1">
      <alignment horizontal="center" vertical="center"/>
    </xf>
    <xf numFmtId="0" fontId="0" fillId="3" borderId="4" xfId="0" applyNumberFormat="1" applyFont="1" applyFill="1" applyBorder="1" applyAlignment="1">
      <alignment horizontal="center" vertical="center"/>
    </xf>
    <xf numFmtId="0" fontId="10" fillId="2" borderId="0" xfId="0" applyFont="1" applyAlignment="1">
      <alignment horizontal="centerContinuous" vertical="center"/>
    </xf>
    <xf numFmtId="0" fontId="0" fillId="2" borderId="0" xfId="0" applyNumberFormat="1" applyFont="1" applyAlignment="1">
      <alignment horizontal="centerContinuous" vertical="center" wrapText="1"/>
    </xf>
    <xf numFmtId="0" fontId="9" fillId="9" borderId="17" xfId="0" applyNumberFormat="1" applyFont="1" applyFill="1" applyBorder="1" applyAlignment="1">
      <alignment horizontal="center" vertical="center"/>
    </xf>
    <xf numFmtId="0" fontId="9" fillId="9" borderId="18" xfId="0" applyNumberFormat="1" applyFont="1" applyFill="1" applyBorder="1" applyAlignment="1">
      <alignment horizontal="center" vertical="center"/>
    </xf>
    <xf numFmtId="0" fontId="9" fillId="10" borderId="17" xfId="0" applyNumberFormat="1" applyFont="1" applyFill="1" applyBorder="1" applyAlignment="1">
      <alignment horizontal="center" vertical="center"/>
    </xf>
    <xf numFmtId="0" fontId="9" fillId="10" borderId="18" xfId="0" applyNumberFormat="1" applyFont="1" applyFill="1" applyBorder="1" applyAlignment="1">
      <alignment horizontal="center" vertical="center"/>
    </xf>
    <xf numFmtId="0" fontId="9" fillId="11" borderId="17" xfId="0" applyNumberFormat="1" applyFont="1" applyFill="1" applyBorder="1" applyAlignment="1">
      <alignment horizontal="center" vertical="center"/>
    </xf>
    <xf numFmtId="0" fontId="9" fillId="11" borderId="18" xfId="0" applyNumberFormat="1" applyFont="1" applyFill="1" applyBorder="1" applyAlignment="1">
      <alignment horizontal="center" vertical="center"/>
    </xf>
    <xf numFmtId="0" fontId="5" fillId="12" borderId="19" xfId="0" applyNumberFormat="1" applyFont="1" applyFill="1" applyBorder="1" applyAlignment="1">
      <alignment horizontal="centerContinuous" vertical="center"/>
    </xf>
    <xf numFmtId="0" fontId="5" fillId="12" borderId="20" xfId="0" applyNumberFormat="1" applyFont="1" applyFill="1" applyBorder="1" applyAlignment="1">
      <alignment horizontal="centerContinuous" vertical="center"/>
    </xf>
    <xf numFmtId="0" fontId="5" fillId="12" borderId="21" xfId="0" applyNumberFormat="1" applyFont="1" applyFill="1" applyBorder="1" applyAlignment="1">
      <alignment horizontal="centerContinuous" vertical="center"/>
    </xf>
    <xf numFmtId="0" fontId="0" fillId="4" borderId="17" xfId="0" applyNumberFormat="1" applyFont="1" applyFill="1" applyBorder="1" applyAlignment="1">
      <alignment horizontal="center" vertical="center"/>
    </xf>
    <xf numFmtId="0" fontId="0" fillId="4" borderId="18" xfId="0" applyNumberFormat="1" applyFont="1" applyFill="1" applyBorder="1" applyAlignment="1">
      <alignment horizontal="center" vertical="center"/>
    </xf>
    <xf numFmtId="0" fontId="0" fillId="5" borderId="22" xfId="0" applyNumberFormat="1" applyFont="1" applyFill="1" applyBorder="1" applyAlignment="1">
      <alignment horizontal="left" vertical="center"/>
    </xf>
    <xf numFmtId="0" fontId="0" fillId="5" borderId="17" xfId="0" applyNumberFormat="1" applyFont="1" applyFill="1" applyBorder="1" applyAlignment="1">
      <alignment horizontal="center" vertical="center"/>
    </xf>
    <xf numFmtId="0" fontId="0" fillId="5" borderId="18" xfId="0" applyNumberFormat="1" applyFont="1" applyFill="1" applyBorder="1" applyAlignment="1">
      <alignment horizontal="center" vertical="center"/>
    </xf>
    <xf numFmtId="0" fontId="0" fillId="5" borderId="23" xfId="0" applyNumberFormat="1" applyFont="1" applyFill="1" applyBorder="1" applyAlignment="1">
      <alignment horizontal="left" vertical="center"/>
    </xf>
    <xf numFmtId="0" fontId="0" fillId="3" borderId="17" xfId="0" applyNumberFormat="1" applyFont="1" applyFill="1" applyBorder="1" applyAlignment="1">
      <alignment horizontal="center" vertical="center"/>
    </xf>
    <xf numFmtId="0" fontId="0" fillId="3" borderId="18" xfId="0" applyNumberFormat="1" applyFont="1" applyFill="1" applyBorder="1" applyAlignment="1">
      <alignment horizontal="center" vertical="center"/>
    </xf>
    <xf numFmtId="0" fontId="0" fillId="3" borderId="16" xfId="0" applyNumberFormat="1" applyFont="1" applyFill="1" applyBorder="1" applyAlignment="1">
      <alignment horizontal="center" vertical="center"/>
    </xf>
    <xf numFmtId="0" fontId="0" fillId="3" borderId="16" xfId="0" applyNumberFormat="1" applyFont="1" applyFill="1" applyBorder="1" applyAlignment="1">
      <alignment horizontal="left" vertical="center"/>
    </xf>
    <xf numFmtId="0" fontId="0" fillId="3" borderId="6" xfId="0" applyNumberFormat="1" applyFont="1" applyFill="1" applyBorder="1" applyAlignment="1">
      <alignment horizontal="left" vertical="center"/>
    </xf>
    <xf numFmtId="0" fontId="0" fillId="5" borderId="15" xfId="0" applyNumberFormat="1" applyFont="1" applyFill="1" applyBorder="1" applyAlignment="1">
      <alignment horizontal="center" vertical="center"/>
    </xf>
    <xf numFmtId="0" fontId="0" fillId="5" borderId="24" xfId="0" applyNumberFormat="1" applyFont="1" applyFill="1" applyBorder="1" applyAlignment="1">
      <alignment horizontal="left" vertical="center"/>
    </xf>
    <xf numFmtId="0" fontId="0" fillId="3" borderId="4" xfId="0" applyNumberFormat="1" applyFont="1" applyFill="1" applyBorder="1" applyAlignment="1">
      <alignment horizontal="left" vertical="center"/>
    </xf>
    <xf numFmtId="0" fontId="0" fillId="3" borderId="18" xfId="0" applyNumberFormat="1" applyFont="1" applyFill="1" applyBorder="1" applyAlignment="1">
      <alignment horizontal="left" vertical="center"/>
    </xf>
    <xf numFmtId="0" fontId="0" fillId="3" borderId="2" xfId="0" applyNumberFormat="1" applyFont="1" applyFill="1" applyBorder="1" applyAlignment="1">
      <alignment horizontal="center" vertical="center"/>
    </xf>
    <xf numFmtId="0" fontId="0" fillId="4" borderId="2" xfId="0" applyNumberFormat="1" applyFont="1" applyFill="1" applyBorder="1" applyAlignment="1">
      <alignment horizontal="left" vertical="center"/>
    </xf>
    <xf numFmtId="0" fontId="5" fillId="2" borderId="0" xfId="0" applyNumberFormat="1" applyFont="1" applyAlignment="1">
      <alignment horizontal="centerContinuous" vertical="center" wrapText="1"/>
    </xf>
    <xf numFmtId="0" fontId="0" fillId="3" borderId="7" xfId="0" applyNumberFormat="1" applyFont="1" applyFill="1" applyBorder="1" applyAlignment="1" quotePrefix="1">
      <alignment horizontal="center" vertical="center"/>
    </xf>
    <xf numFmtId="0" fontId="0" fillId="4" borderId="7" xfId="0" applyNumberFormat="1" applyFont="1" applyFill="1" applyBorder="1" applyAlignment="1">
      <alignment horizontal="center" vertical="center"/>
    </xf>
    <xf numFmtId="0" fontId="0" fillId="3" borderId="9" xfId="0" applyNumberFormat="1" applyFont="1" applyFill="1" applyBorder="1" applyAlignment="1" quotePrefix="1">
      <alignment horizontal="center" vertical="center"/>
    </xf>
    <xf numFmtId="0" fontId="0" fillId="4" borderId="9" xfId="0" applyNumberFormat="1" applyFont="1" applyFill="1" applyBorder="1" applyAlignment="1">
      <alignment horizontal="center" vertical="center"/>
    </xf>
    <xf numFmtId="0" fontId="0" fillId="4" borderId="11" xfId="0" applyNumberFormat="1" applyFont="1" applyFill="1" applyBorder="1" applyAlignment="1">
      <alignment horizontal="center" vertical="center"/>
    </xf>
    <xf numFmtId="0" fontId="0" fillId="3" borderId="11" xfId="0" applyNumberFormat="1" applyFont="1" applyFill="1" applyBorder="1" applyAlignment="1">
      <alignment horizontal="center" vertical="center"/>
    </xf>
    <xf numFmtId="0" fontId="5" fillId="6" borderId="25" xfId="0" applyNumberFormat="1" applyFont="1" applyFill="1" applyBorder="1" applyAlignment="1">
      <alignment horizontal="center" vertical="center"/>
    </xf>
    <xf numFmtId="0" fontId="5" fillId="7" borderId="25" xfId="0" applyNumberFormat="1" applyFont="1" applyFill="1" applyBorder="1" applyAlignment="1">
      <alignment horizontal="center" vertical="center"/>
    </xf>
    <xf numFmtId="0" fontId="9" fillId="11" borderId="15" xfId="0" applyNumberFormat="1" applyFont="1" applyFill="1" applyBorder="1" applyAlignment="1">
      <alignment horizontal="center" vertical="center"/>
    </xf>
    <xf numFmtId="0" fontId="9" fillId="11" borderId="16" xfId="0" applyNumberFormat="1" applyFont="1" applyFill="1" applyBorder="1" applyAlignment="1">
      <alignment horizontal="center" vertical="center"/>
    </xf>
    <xf numFmtId="0" fontId="9" fillId="10" borderId="15" xfId="0" applyNumberFormat="1" applyFont="1" applyFill="1" applyBorder="1" applyAlignment="1">
      <alignment horizontal="center" vertical="center"/>
    </xf>
    <xf numFmtId="0" fontId="9" fillId="10" borderId="16" xfId="0" applyNumberFormat="1" applyFont="1" applyFill="1" applyBorder="1" applyAlignment="1">
      <alignment horizontal="center" vertical="center"/>
    </xf>
    <xf numFmtId="0" fontId="9" fillId="9" borderId="15" xfId="0" applyNumberFormat="1" applyFont="1" applyFill="1" applyBorder="1" applyAlignment="1">
      <alignment horizontal="center" vertical="center"/>
    </xf>
    <xf numFmtId="0" fontId="9" fillId="9" borderId="16" xfId="0" applyNumberFormat="1" applyFont="1" applyFill="1" applyBorder="1" applyAlignment="1">
      <alignment horizontal="center" vertical="center"/>
    </xf>
    <xf numFmtId="0" fontId="0" fillId="3" borderId="14" xfId="0" applyNumberFormat="1" applyFont="1" applyFill="1" applyBorder="1" applyAlignment="1">
      <alignment horizontal="left" vertical="center"/>
    </xf>
    <xf numFmtId="0" fontId="0" fillId="3" borderId="1" xfId="0" applyNumberFormat="1" applyFont="1" applyFill="1" applyBorder="1" applyAlignment="1">
      <alignment horizontal="left" vertical="center"/>
    </xf>
    <xf numFmtId="0" fontId="0" fillId="3" borderId="2" xfId="0" applyNumberFormat="1" applyFont="1" applyFill="1" applyBorder="1" applyAlignment="1">
      <alignment horizontal="left" vertical="center"/>
    </xf>
    <xf numFmtId="0" fontId="0" fillId="3" borderId="12" xfId="0" applyNumberFormat="1" applyFont="1" applyFill="1" applyBorder="1" applyAlignment="1">
      <alignment horizontal="left" vertical="center"/>
    </xf>
    <xf numFmtId="0" fontId="0" fillId="3" borderId="13" xfId="0" applyNumberFormat="1" applyFont="1" applyFill="1" applyBorder="1" applyAlignment="1">
      <alignment horizontal="left" vertical="center"/>
    </xf>
    <xf numFmtId="0" fontId="0" fillId="3" borderId="26" xfId="0" applyNumberFormat="1" applyFont="1" applyFill="1" applyBorder="1" applyAlignment="1">
      <alignment horizontal="left" vertical="center"/>
    </xf>
    <xf numFmtId="0" fontId="0" fillId="3" borderId="27" xfId="0" applyNumberFormat="1" applyFont="1" applyFill="1" applyBorder="1" applyAlignment="1">
      <alignment horizontal="left" vertical="center"/>
    </xf>
    <xf numFmtId="0" fontId="0" fillId="3" borderId="28" xfId="0" applyNumberFormat="1" applyFont="1" applyFill="1" applyBorder="1" applyAlignment="1">
      <alignment horizontal="left" vertical="center"/>
    </xf>
    <xf numFmtId="0" fontId="0" fillId="3" borderId="29" xfId="0" applyNumberFormat="1" applyFont="1" applyFill="1" applyBorder="1" applyAlignment="1">
      <alignment horizontal="left" vertical="center"/>
    </xf>
    <xf numFmtId="0" fontId="0" fillId="3" borderId="30" xfId="0" applyNumberFormat="1" applyFont="1" applyFill="1" applyBorder="1" applyAlignment="1">
      <alignment horizontal="left" vertical="center"/>
    </xf>
    <xf numFmtId="0" fontId="0" fillId="3" borderId="31" xfId="0" applyNumberFormat="1" applyFont="1" applyFill="1" applyBorder="1" applyAlignment="1">
      <alignment horizontal="left" vertical="center"/>
    </xf>
    <xf numFmtId="0" fontId="0" fillId="3" borderId="5" xfId="0" applyNumberFormat="1" applyFont="1" applyFill="1" applyBorder="1" applyAlignment="1">
      <alignment horizontal="left" vertical="center"/>
    </xf>
    <xf numFmtId="0" fontId="0" fillId="5" borderId="1" xfId="0" applyNumberFormat="1" applyFont="1" applyFill="1" applyBorder="1" applyAlignment="1">
      <alignment horizontal="center" vertical="center"/>
    </xf>
    <xf numFmtId="0" fontId="0" fillId="5" borderId="12" xfId="0" applyNumberFormat="1" applyFont="1" applyFill="1" applyBorder="1" applyAlignment="1">
      <alignment horizontal="center" vertical="center"/>
    </xf>
    <xf numFmtId="0" fontId="0" fillId="5" borderId="26" xfId="0" applyNumberFormat="1" applyFont="1" applyFill="1" applyBorder="1" applyAlignment="1">
      <alignment horizontal="center" vertical="center"/>
    </xf>
    <xf numFmtId="0" fontId="0" fillId="5" borderId="28" xfId="0" applyNumberFormat="1" applyFont="1" applyFill="1" applyBorder="1" applyAlignment="1">
      <alignment horizontal="center" vertical="center"/>
    </xf>
    <xf numFmtId="0" fontId="0" fillId="5" borderId="30" xfId="0" applyNumberFormat="1" applyFont="1" applyFill="1" applyBorder="1" applyAlignment="1">
      <alignment horizontal="center" vertical="center"/>
    </xf>
    <xf numFmtId="0" fontId="0" fillId="5" borderId="31" xfId="0" applyNumberFormat="1" applyFont="1" applyFill="1" applyBorder="1" applyAlignment="1">
      <alignment horizontal="center" vertical="center"/>
    </xf>
    <xf numFmtId="0" fontId="0" fillId="5" borderId="3" xfId="0" applyNumberFormat="1" applyFont="1" applyFill="1" applyBorder="1" applyAlignment="1">
      <alignment horizontal="center" vertical="center"/>
    </xf>
    <xf numFmtId="0" fontId="0" fillId="13" borderId="1" xfId="0" applyNumberFormat="1" applyFont="1" applyFill="1" applyBorder="1" applyAlignment="1">
      <alignment horizontal="center" vertical="center"/>
    </xf>
    <xf numFmtId="0" fontId="0" fillId="13" borderId="12" xfId="0" applyNumberFormat="1" applyFont="1" applyFill="1" applyBorder="1" applyAlignment="1">
      <alignment horizontal="center" vertical="center"/>
    </xf>
    <xf numFmtId="0" fontId="0" fillId="13" borderId="26" xfId="0" applyNumberFormat="1" applyFont="1" applyFill="1" applyBorder="1" applyAlignment="1">
      <alignment horizontal="center" vertical="center"/>
    </xf>
    <xf numFmtId="0" fontId="0" fillId="13" borderId="28" xfId="0" applyNumberFormat="1" applyFont="1" applyFill="1" applyBorder="1" applyAlignment="1">
      <alignment horizontal="center" vertical="center"/>
    </xf>
    <xf numFmtId="0" fontId="0" fillId="13" borderId="30" xfId="0" applyNumberFormat="1" applyFont="1" applyFill="1" applyBorder="1" applyAlignment="1">
      <alignment horizontal="center" vertical="center"/>
    </xf>
    <xf numFmtId="0" fontId="0" fillId="13" borderId="5" xfId="0" applyNumberFormat="1" applyFont="1" applyFill="1" applyBorder="1" applyAlignment="1">
      <alignment horizontal="center" vertical="center"/>
    </xf>
    <xf numFmtId="0" fontId="0" fillId="2" borderId="0" xfId="0" applyNumberFormat="1" applyAlignment="1">
      <alignment horizontal="center" vertical="center"/>
    </xf>
    <xf numFmtId="0" fontId="8" fillId="5" borderId="22" xfId="0" applyNumberFormat="1" applyFont="1" applyFill="1" applyBorder="1" applyAlignment="1">
      <alignment horizontal="left" vertical="center"/>
    </xf>
    <xf numFmtId="0" fontId="0" fillId="8" borderId="17" xfId="0" applyNumberFormat="1" applyFont="1" applyFill="1" applyBorder="1" applyAlignment="1">
      <alignment horizontal="left" vertical="center"/>
    </xf>
    <xf numFmtId="0" fontId="0" fillId="8" borderId="15" xfId="0" applyNumberFormat="1" applyFont="1" applyFill="1" applyBorder="1" applyAlignment="1">
      <alignment horizontal="left" vertical="center"/>
    </xf>
    <xf numFmtId="0" fontId="0" fillId="8" borderId="32" xfId="0" applyNumberFormat="1" applyFont="1" applyFill="1" applyBorder="1" applyAlignment="1">
      <alignment horizontal="left" vertical="center"/>
    </xf>
    <xf numFmtId="0" fontId="0" fillId="8" borderId="33" xfId="0" applyNumberFormat="1" applyFont="1" applyFill="1" applyBorder="1" applyAlignment="1">
      <alignment horizontal="left" vertical="center"/>
    </xf>
    <xf numFmtId="0" fontId="0" fillId="8" borderId="34" xfId="0" applyNumberFormat="1" applyFont="1" applyFill="1" applyBorder="1" applyAlignment="1">
      <alignment horizontal="left" vertical="center"/>
    </xf>
    <xf numFmtId="0" fontId="0" fillId="8" borderId="35" xfId="0" applyNumberFormat="1" applyFont="1" applyFill="1" applyBorder="1" applyAlignment="1">
      <alignment horizontal="left" vertical="center"/>
    </xf>
    <xf numFmtId="0" fontId="0" fillId="8" borderId="36" xfId="0" applyNumberFormat="1" applyFont="1" applyFill="1" applyBorder="1" applyAlignment="1">
      <alignment horizontal="left" vertical="center"/>
    </xf>
    <xf numFmtId="0" fontId="0" fillId="8" borderId="37" xfId="0" applyNumberFormat="1" applyFont="1" applyFill="1" applyBorder="1" applyAlignment="1">
      <alignment horizontal="left" vertical="center"/>
    </xf>
    <xf numFmtId="0" fontId="0" fillId="5" borderId="38" xfId="0" applyNumberFormat="1" applyFont="1" applyFill="1" applyBorder="1" applyAlignment="1">
      <alignment horizontal="left" vertical="center"/>
    </xf>
    <xf numFmtId="0" fontId="0" fillId="8" borderId="30" xfId="0" applyNumberFormat="1" applyFont="1" applyFill="1" applyBorder="1" applyAlignment="1">
      <alignment horizontal="left" vertical="center"/>
    </xf>
    <xf numFmtId="0" fontId="0" fillId="3" borderId="31" xfId="0" applyNumberFormat="1" applyFont="1" applyFill="1" applyBorder="1" applyAlignment="1">
      <alignment horizontal="center" vertical="center"/>
    </xf>
    <xf numFmtId="0" fontId="0" fillId="4" borderId="30" xfId="0" applyNumberFormat="1" applyFont="1" applyFill="1" applyBorder="1" applyAlignment="1">
      <alignment horizontal="center" vertical="center"/>
    </xf>
    <xf numFmtId="0" fontId="0" fillId="4" borderId="31" xfId="0" applyNumberFormat="1" applyFont="1" applyFill="1" applyBorder="1" applyAlignment="1">
      <alignment horizontal="center" vertical="center"/>
    </xf>
    <xf numFmtId="0" fontId="0" fillId="4" borderId="4" xfId="0" applyNumberFormat="1" applyFont="1" applyFill="1" applyBorder="1" applyAlignment="1">
      <alignment horizontal="left" vertical="center"/>
    </xf>
    <xf numFmtId="0" fontId="11" fillId="2" borderId="0" xfId="0" applyNumberFormat="1" applyFont="1" applyFill="1" applyAlignment="1">
      <alignment horizontal="centerContinuous" vertical="center" wrapText="1"/>
    </xf>
    <xf numFmtId="0" fontId="8" fillId="5" borderId="24" xfId="0" applyNumberFormat="1" applyFont="1" applyFill="1" applyBorder="1" applyAlignment="1">
      <alignment horizontal="left" vertical="center"/>
    </xf>
    <xf numFmtId="0" fontId="8" fillId="3" borderId="5" xfId="0" applyNumberFormat="1" applyFont="1" applyFill="1" applyBorder="1" applyAlignment="1">
      <alignment horizontal="center" vertical="center"/>
    </xf>
    <xf numFmtId="0" fontId="8" fillId="3" borderId="6" xfId="0" applyNumberFormat="1" applyFont="1" applyFill="1" applyBorder="1" applyAlignment="1">
      <alignment horizontal="center" vertical="center"/>
    </xf>
    <xf numFmtId="0" fontId="0" fillId="3" borderId="30" xfId="0" applyNumberFormat="1" applyFont="1" applyFill="1" applyBorder="1" applyAlignment="1">
      <alignment horizontal="center" vertical="center"/>
    </xf>
    <xf numFmtId="0" fontId="8" fillId="5" borderId="38" xfId="0" applyNumberFormat="1" applyFont="1" applyFill="1" applyBorder="1" applyAlignment="1">
      <alignment horizontal="left" vertical="center"/>
    </xf>
    <xf numFmtId="0" fontId="0" fillId="2" borderId="0" xfId="0" applyNumberFormat="1" applyFill="1" applyAlignment="1">
      <alignment horizontal="centerContinuous" vertical="center" wrapText="1"/>
    </xf>
    <xf numFmtId="0" fontId="12" fillId="2" borderId="0" xfId="0" applyNumberFormat="1" applyFont="1" applyFill="1" applyAlignment="1">
      <alignment horizontal="centerContinuous" vertical="center"/>
    </xf>
    <xf numFmtId="0" fontId="12" fillId="2" borderId="0" xfId="0" applyNumberFormat="1" applyFont="1" applyFill="1" applyBorder="1" applyAlignment="1">
      <alignment horizontal="centerContinuous" vertical="center"/>
    </xf>
    <xf numFmtId="0" fontId="0" fillId="4" borderId="39" xfId="0" applyNumberFormat="1" applyFont="1" applyFill="1" applyBorder="1" applyAlignment="1">
      <alignment horizontal="center" vertical="center"/>
    </xf>
    <xf numFmtId="0" fontId="0" fillId="4" borderId="40" xfId="0" applyNumberFormat="1" applyFont="1" applyFill="1" applyBorder="1" applyAlignment="1">
      <alignment horizontal="center" vertical="center"/>
    </xf>
    <xf numFmtId="0" fontId="9" fillId="10" borderId="41" xfId="0" applyNumberFormat="1" applyFont="1" applyFill="1" applyBorder="1" applyAlignment="1">
      <alignment horizontal="centerContinuous" vertical="center" wrapText="1"/>
    </xf>
    <xf numFmtId="0" fontId="9" fillId="9" borderId="41" xfId="0" applyNumberFormat="1" applyFont="1" applyFill="1" applyBorder="1" applyAlignment="1">
      <alignment horizontal="centerContinuous" vertical="center" wrapText="1"/>
    </xf>
    <xf numFmtId="0" fontId="9" fillId="9" borderId="42" xfId="0" applyNumberFormat="1" applyFont="1" applyFill="1" applyBorder="1" applyAlignment="1">
      <alignment horizontal="centerContinuous" vertical="center" wrapText="1"/>
    </xf>
    <xf numFmtId="0" fontId="9" fillId="14" borderId="41" xfId="0" applyNumberFormat="1" applyFont="1" applyFill="1" applyBorder="1" applyAlignment="1">
      <alignment horizontal="centerContinuous" vertical="center" wrapText="1"/>
    </xf>
    <xf numFmtId="0" fontId="9" fillId="15" borderId="41" xfId="0" applyNumberFormat="1" applyFont="1" applyFill="1" applyBorder="1" applyAlignment="1">
      <alignment horizontal="centerContinuous" vertical="center" wrapText="1"/>
    </xf>
    <xf numFmtId="0" fontId="9" fillId="15" borderId="43" xfId="0" applyNumberFormat="1" applyFont="1" applyFill="1" applyBorder="1" applyAlignment="1">
      <alignment horizontal="centerContinuous" vertical="center" wrapText="1"/>
    </xf>
    <xf numFmtId="49" fontId="0" fillId="4" borderId="44" xfId="0" applyNumberFormat="1" applyFont="1" applyFill="1" applyBorder="1" applyAlignment="1">
      <alignment horizontal="center" vertical="center"/>
    </xf>
    <xf numFmtId="49" fontId="0" fillId="4" borderId="40" xfId="0" applyNumberFormat="1" applyFont="1" applyFill="1" applyBorder="1" applyAlignment="1">
      <alignment horizontal="center" vertical="center"/>
    </xf>
    <xf numFmtId="0" fontId="0" fillId="4" borderId="45" xfId="0" applyNumberFormat="1" applyFont="1" applyFill="1" applyBorder="1" applyAlignment="1">
      <alignment horizontal="center" vertical="center"/>
    </xf>
    <xf numFmtId="49" fontId="0" fillId="4" borderId="14" xfId="0" applyNumberFormat="1" applyFont="1" applyFill="1" applyBorder="1" applyAlignment="1">
      <alignment horizontal="center" vertical="center"/>
    </xf>
    <xf numFmtId="0" fontId="0" fillId="4" borderId="44" xfId="0" applyNumberFormat="1" applyFont="1" applyFill="1" applyBorder="1" applyAlignment="1">
      <alignment horizontal="center" vertical="center"/>
    </xf>
    <xf numFmtId="49" fontId="0" fillId="4" borderId="39" xfId="0" applyNumberFormat="1" applyFont="1" applyFill="1" applyBorder="1" applyAlignment="1">
      <alignment horizontal="center" vertical="center"/>
    </xf>
    <xf numFmtId="0" fontId="0" fillId="16" borderId="1" xfId="0" applyNumberFormat="1" applyFont="1" applyFill="1" applyBorder="1" applyAlignment="1">
      <alignment horizontal="center" vertical="center"/>
    </xf>
    <xf numFmtId="0" fontId="0" fillId="16" borderId="12" xfId="0" applyNumberFormat="1" applyFont="1" applyFill="1" applyBorder="1" applyAlignment="1">
      <alignment horizontal="center" vertical="center"/>
    </xf>
    <xf numFmtId="0" fontId="0" fillId="16" borderId="26" xfId="0" applyNumberFormat="1" applyFont="1" applyFill="1" applyBorder="1" applyAlignment="1">
      <alignment horizontal="center" vertical="center"/>
    </xf>
    <xf numFmtId="0" fontId="0" fillId="16" borderId="28" xfId="0" applyNumberFormat="1" applyFont="1" applyFill="1" applyBorder="1" applyAlignment="1">
      <alignment horizontal="center" vertical="center"/>
    </xf>
    <xf numFmtId="0" fontId="0" fillId="16" borderId="5" xfId="0" applyNumberFormat="1" applyFont="1" applyFill="1" applyBorder="1" applyAlignment="1">
      <alignment horizontal="center" vertical="center"/>
    </xf>
    <xf numFmtId="0" fontId="0" fillId="16" borderId="30" xfId="0" applyNumberFormat="1" applyFont="1" applyFill="1" applyBorder="1" applyAlignment="1">
      <alignment horizontal="center" vertical="center"/>
    </xf>
    <xf numFmtId="0" fontId="0" fillId="3" borderId="44" xfId="0" applyNumberFormat="1" applyFont="1" applyFill="1" applyBorder="1" applyAlignment="1">
      <alignment horizontal="left" vertical="center"/>
    </xf>
    <xf numFmtId="0" fontId="0" fillId="3" borderId="40" xfId="0" applyNumberFormat="1" applyFont="1" applyFill="1" applyBorder="1" applyAlignment="1">
      <alignment horizontal="left" vertical="center"/>
    </xf>
    <xf numFmtId="0" fontId="0" fillId="3" borderId="39" xfId="0" applyNumberFormat="1" applyFont="1" applyFill="1" applyBorder="1" applyAlignment="1">
      <alignment horizontal="left" vertical="center"/>
    </xf>
    <xf numFmtId="0" fontId="0" fillId="3" borderId="46" xfId="0" applyNumberFormat="1" applyFont="1" applyFill="1" applyBorder="1" applyAlignment="1">
      <alignment horizontal="left" vertical="center"/>
    </xf>
    <xf numFmtId="0" fontId="0" fillId="3" borderId="45" xfId="0" applyNumberFormat="1" applyFont="1" applyFill="1" applyBorder="1" applyAlignment="1">
      <alignment horizontal="left" vertical="center"/>
    </xf>
    <xf numFmtId="0" fontId="0" fillId="2" borderId="0" xfId="0" applyFont="1" applyAlignment="1">
      <alignment horizontal="center" vertical="center"/>
    </xf>
    <xf numFmtId="49" fontId="0" fillId="4" borderId="46" xfId="0" applyNumberFormat="1" applyFont="1" applyFill="1" applyBorder="1" applyAlignment="1">
      <alignment horizontal="center" vertical="center"/>
    </xf>
    <xf numFmtId="0" fontId="0" fillId="4" borderId="28" xfId="0" applyNumberFormat="1" applyFont="1" applyFill="1" applyBorder="1" applyAlignment="1">
      <alignment horizontal="center" vertical="center"/>
    </xf>
    <xf numFmtId="0" fontId="0" fillId="4" borderId="26" xfId="0" applyNumberFormat="1" applyFont="1" applyFill="1" applyBorder="1" applyAlignment="1">
      <alignment horizontal="center" vertical="center"/>
    </xf>
    <xf numFmtId="0" fontId="0" fillId="5" borderId="40" xfId="0" applyNumberFormat="1" applyFont="1" applyFill="1" applyBorder="1" applyAlignment="1">
      <alignment horizontal="center" vertical="center"/>
    </xf>
    <xf numFmtId="0" fontId="0" fillId="13" borderId="40" xfId="0" applyNumberFormat="1" applyFont="1" applyFill="1" applyBorder="1" applyAlignment="1">
      <alignment horizontal="center" vertical="center"/>
    </xf>
    <xf numFmtId="49" fontId="0" fillId="3" borderId="12" xfId="0" applyNumberFormat="1" applyFont="1" applyFill="1" applyBorder="1" applyAlignment="1">
      <alignment horizontal="center" vertical="center"/>
    </xf>
    <xf numFmtId="0" fontId="0" fillId="2" borderId="0" xfId="0" applyFont="1" applyBorder="1" applyAlignment="1">
      <alignment horizontal="center" vertical="center"/>
    </xf>
    <xf numFmtId="49" fontId="0" fillId="3" borderId="1" xfId="0" applyNumberFormat="1" applyFont="1" applyFill="1" applyBorder="1" applyAlignment="1">
      <alignment horizontal="center" vertical="center"/>
    </xf>
    <xf numFmtId="0" fontId="0" fillId="5" borderId="44" xfId="0" applyNumberFormat="1" applyFont="1" applyFill="1" applyBorder="1" applyAlignment="1">
      <alignment horizontal="center" vertical="center"/>
    </xf>
    <xf numFmtId="0" fontId="0" fillId="13" borderId="44" xfId="0" applyNumberFormat="1" applyFont="1" applyFill="1" applyBorder="1" applyAlignment="1">
      <alignment horizontal="center" vertical="center"/>
    </xf>
    <xf numFmtId="49" fontId="0" fillId="3" borderId="5" xfId="0" applyNumberFormat="1" applyFont="1" applyFill="1" applyBorder="1" applyAlignment="1">
      <alignment horizontal="center" vertical="center"/>
    </xf>
    <xf numFmtId="0" fontId="0" fillId="5" borderId="14" xfId="0" applyNumberFormat="1" applyFont="1" applyFill="1" applyBorder="1" applyAlignment="1">
      <alignment horizontal="center" vertical="center"/>
    </xf>
    <xf numFmtId="0" fontId="0" fillId="13" borderId="14" xfId="0" applyNumberFormat="1" applyFont="1" applyFill="1" applyBorder="1" applyAlignment="1">
      <alignment horizontal="center" vertical="center"/>
    </xf>
    <xf numFmtId="49" fontId="0" fillId="3" borderId="26" xfId="0" applyNumberFormat="1" applyFont="1" applyFill="1" applyBorder="1" applyAlignment="1">
      <alignment horizontal="center" vertical="center"/>
    </xf>
    <xf numFmtId="0" fontId="0" fillId="5" borderId="39" xfId="0" applyNumberFormat="1" applyFont="1" applyFill="1" applyBorder="1" applyAlignment="1">
      <alignment horizontal="center" vertical="center"/>
    </xf>
    <xf numFmtId="0" fontId="0" fillId="13" borderId="39" xfId="0" applyNumberFormat="1" applyFont="1" applyFill="1" applyBorder="1" applyAlignment="1">
      <alignment horizontal="center" vertical="center"/>
    </xf>
    <xf numFmtId="49" fontId="0" fillId="3" borderId="30" xfId="0" applyNumberFormat="1" applyFont="1" applyFill="1" applyBorder="1" applyAlignment="1">
      <alignment horizontal="center" vertical="center"/>
    </xf>
    <xf numFmtId="0" fontId="0" fillId="5" borderId="45" xfId="0" applyNumberFormat="1" applyFont="1" applyFill="1" applyBorder="1" applyAlignment="1">
      <alignment horizontal="center" vertical="center"/>
    </xf>
    <xf numFmtId="0" fontId="0" fillId="13" borderId="45" xfId="0" applyNumberFormat="1" applyFont="1" applyFill="1" applyBorder="1" applyAlignment="1">
      <alignment horizontal="center" vertical="center"/>
    </xf>
    <xf numFmtId="49" fontId="0" fillId="3" borderId="28" xfId="0" applyNumberFormat="1" applyFont="1" applyFill="1" applyBorder="1" applyAlignment="1">
      <alignment horizontal="center" vertical="center"/>
    </xf>
    <xf numFmtId="0" fontId="0" fillId="5" borderId="46" xfId="0" applyNumberFormat="1" applyFont="1" applyFill="1" applyBorder="1" applyAlignment="1">
      <alignment horizontal="center" vertical="center"/>
    </xf>
    <xf numFmtId="0" fontId="0" fillId="2" borderId="47" xfId="0" applyNumberFormat="1" applyFont="1" applyBorder="1" applyAlignment="1">
      <alignment horizontal="center" vertical="center"/>
    </xf>
    <xf numFmtId="0" fontId="0" fillId="2" borderId="47" xfId="0" applyFont="1" applyBorder="1" applyAlignment="1">
      <alignment horizontal="center" vertical="center"/>
    </xf>
    <xf numFmtId="0" fontId="11" fillId="2" borderId="0" xfId="0" applyNumberFormat="1" applyFont="1" applyAlignment="1">
      <alignment horizontal="centerContinuous" vertical="center" wrapText="1"/>
    </xf>
    <xf numFmtId="0" fontId="0" fillId="2" borderId="0" xfId="0" applyNumberFormat="1" applyFont="1" applyAlignment="1">
      <alignment horizontal="centerContinuous" vertical="center" wrapText="1"/>
    </xf>
    <xf numFmtId="0" fontId="9" fillId="9" borderId="48" xfId="0" applyNumberFormat="1" applyFont="1" applyFill="1" applyBorder="1" applyAlignment="1">
      <alignment horizontal="center" vertical="center" wrapText="1"/>
    </xf>
    <xf numFmtId="0" fontId="9" fillId="10" borderId="49" xfId="0" applyNumberFormat="1" applyFont="1" applyFill="1" applyBorder="1" applyAlignment="1">
      <alignment horizontal="centerContinuous" vertical="center" wrapText="1"/>
    </xf>
    <xf numFmtId="0" fontId="9" fillId="10" borderId="50" xfId="0" applyNumberFormat="1" applyFont="1" applyFill="1" applyBorder="1" applyAlignment="1">
      <alignment horizontal="centerContinuous" vertical="center" wrapText="1"/>
    </xf>
    <xf numFmtId="0" fontId="9" fillId="9" borderId="51" xfId="0" applyNumberFormat="1" applyFont="1" applyFill="1" applyBorder="1" applyAlignment="1">
      <alignment horizontal="centerContinuous" vertical="center" wrapText="1"/>
    </xf>
    <xf numFmtId="0" fontId="9" fillId="9" borderId="50" xfId="0" applyNumberFormat="1" applyFont="1" applyFill="1" applyBorder="1" applyAlignment="1">
      <alignment horizontal="centerContinuous" vertical="center" wrapText="1"/>
    </xf>
    <xf numFmtId="0" fontId="9" fillId="14" borderId="52" xfId="0" applyNumberFormat="1" applyFont="1" applyFill="1" applyBorder="1" applyAlignment="1">
      <alignment horizontal="centerContinuous" vertical="center" wrapText="1"/>
    </xf>
    <xf numFmtId="0" fontId="9" fillId="15" borderId="49" xfId="0" applyNumberFormat="1" applyFont="1" applyFill="1" applyBorder="1" applyAlignment="1">
      <alignment horizontal="centerContinuous" vertical="center" wrapText="1"/>
    </xf>
    <xf numFmtId="0" fontId="9" fillId="9" borderId="24" xfId="0" applyNumberFormat="1" applyFont="1" applyFill="1" applyBorder="1" applyAlignment="1">
      <alignment horizontal="center" vertical="center"/>
    </xf>
    <xf numFmtId="0" fontId="9" fillId="9" borderId="23" xfId="0" applyNumberFormat="1" applyFont="1" applyFill="1" applyBorder="1" applyAlignment="1">
      <alignment horizontal="center" vertical="center"/>
    </xf>
    <xf numFmtId="0" fontId="0" fillId="8" borderId="46" xfId="0" applyNumberFormat="1" applyFont="1" applyFill="1" applyBorder="1" applyAlignment="1">
      <alignment horizontal="center" vertical="center"/>
    </xf>
    <xf numFmtId="49" fontId="0" fillId="3" borderId="46" xfId="0" applyNumberFormat="1" applyFont="1" applyFill="1" applyBorder="1" applyAlignment="1">
      <alignment horizontal="center" vertical="center"/>
    </xf>
    <xf numFmtId="0" fontId="0" fillId="4" borderId="29" xfId="0" applyNumberFormat="1" applyFont="1" applyFill="1" applyBorder="1" applyAlignment="1">
      <alignment horizontal="center" vertical="center"/>
    </xf>
    <xf numFmtId="0" fontId="0" fillId="5" borderId="53" xfId="0" applyNumberFormat="1" applyFont="1" applyFill="1" applyBorder="1" applyAlignment="1">
      <alignment horizontal="center" vertical="center"/>
    </xf>
    <xf numFmtId="0" fontId="0" fillId="5" borderId="29" xfId="0" applyNumberFormat="1" applyFont="1" applyFill="1" applyBorder="1" applyAlignment="1">
      <alignment horizontal="center" vertical="center"/>
    </xf>
    <xf numFmtId="184" fontId="0" fillId="5" borderId="53" xfId="0" applyNumberFormat="1" applyFont="1" applyFill="1" applyBorder="1" applyAlignment="1">
      <alignment horizontal="center" vertical="center"/>
    </xf>
    <xf numFmtId="0" fontId="0" fillId="16" borderId="46" xfId="0" applyNumberFormat="1" applyFont="1" applyFill="1" applyBorder="1" applyAlignment="1">
      <alignment horizontal="center" vertical="center"/>
    </xf>
    <xf numFmtId="49" fontId="0" fillId="13" borderId="29" xfId="0" applyNumberFormat="1" applyFont="1" applyFill="1" applyBorder="1" applyAlignment="1">
      <alignment horizontal="center" vertical="center"/>
    </xf>
    <xf numFmtId="0" fontId="0" fillId="8" borderId="39" xfId="0" applyNumberFormat="1" applyFont="1" applyFill="1" applyBorder="1" applyAlignment="1">
      <alignment horizontal="center" vertical="center"/>
    </xf>
    <xf numFmtId="49" fontId="0" fillId="3" borderId="39" xfId="0" applyNumberFormat="1" applyFont="1" applyFill="1" applyBorder="1" applyAlignment="1">
      <alignment horizontal="center" vertical="center"/>
    </xf>
    <xf numFmtId="0" fontId="0" fillId="4" borderId="27" xfId="0" applyNumberFormat="1" applyFont="1" applyFill="1" applyBorder="1" applyAlignment="1">
      <alignment horizontal="center" vertical="center"/>
    </xf>
    <xf numFmtId="0" fontId="0" fillId="5" borderId="54" xfId="0" applyNumberFormat="1" applyFont="1" applyFill="1" applyBorder="1" applyAlignment="1">
      <alignment horizontal="center" vertical="center"/>
    </xf>
    <xf numFmtId="0" fontId="0" fillId="5" borderId="27" xfId="0" applyNumberFormat="1" applyFont="1" applyFill="1" applyBorder="1" applyAlignment="1">
      <alignment horizontal="center" vertical="center"/>
    </xf>
    <xf numFmtId="184" fontId="0" fillId="5" borderId="54" xfId="0" applyNumberFormat="1" applyFont="1" applyFill="1" applyBorder="1" applyAlignment="1">
      <alignment horizontal="center" vertical="center"/>
    </xf>
    <xf numFmtId="0" fontId="0" fillId="16" borderId="39" xfId="0" applyNumberFormat="1" applyFont="1" applyFill="1" applyBorder="1" applyAlignment="1">
      <alignment horizontal="center" vertical="center"/>
    </xf>
    <xf numFmtId="0" fontId="0" fillId="13" borderId="27" xfId="0" applyNumberFormat="1" applyFont="1" applyFill="1" applyBorder="1" applyAlignment="1">
      <alignment horizontal="center" vertical="center"/>
    </xf>
    <xf numFmtId="0" fontId="0" fillId="8" borderId="44" xfId="0" applyNumberFormat="1" applyFont="1" applyFill="1" applyBorder="1" applyAlignment="1">
      <alignment horizontal="center" vertical="center"/>
    </xf>
    <xf numFmtId="49" fontId="0" fillId="3" borderId="44" xfId="0" applyNumberFormat="1" applyFont="1" applyFill="1" applyBorder="1" applyAlignment="1">
      <alignment horizontal="center" vertical="center"/>
    </xf>
    <xf numFmtId="0" fontId="0" fillId="5" borderId="55" xfId="0" applyNumberFormat="1" applyFont="1" applyFill="1" applyBorder="1" applyAlignment="1">
      <alignment horizontal="center" vertical="center"/>
    </xf>
    <xf numFmtId="184" fontId="0" fillId="5" borderId="55" xfId="0" applyNumberFormat="1" applyFont="1" applyFill="1" applyBorder="1" applyAlignment="1">
      <alignment horizontal="center" vertical="center"/>
    </xf>
    <xf numFmtId="0" fontId="0" fillId="16" borderId="44" xfId="0" applyNumberFormat="1" applyFont="1" applyFill="1" applyBorder="1" applyAlignment="1">
      <alignment horizontal="center" vertical="center"/>
    </xf>
    <xf numFmtId="0" fontId="0" fillId="13" borderId="2" xfId="0" applyNumberFormat="1" applyFont="1" applyFill="1" applyBorder="1" applyAlignment="1">
      <alignment horizontal="center" vertical="center"/>
    </xf>
    <xf numFmtId="0" fontId="0" fillId="8" borderId="40" xfId="0" applyNumberFormat="1" applyFont="1" applyFill="1" applyBorder="1" applyAlignment="1">
      <alignment horizontal="center" vertical="center"/>
    </xf>
    <xf numFmtId="49" fontId="0" fillId="3" borderId="40" xfId="0" applyNumberFormat="1" applyFont="1" applyFill="1" applyBorder="1" applyAlignment="1">
      <alignment horizontal="center" vertical="center"/>
    </xf>
    <xf numFmtId="0" fontId="0" fillId="5" borderId="56" xfId="0" applyNumberFormat="1" applyFont="1" applyFill="1" applyBorder="1" applyAlignment="1">
      <alignment horizontal="center" vertical="center"/>
    </xf>
    <xf numFmtId="184" fontId="0" fillId="5" borderId="56" xfId="0" applyNumberFormat="1" applyFont="1" applyFill="1" applyBorder="1" applyAlignment="1">
      <alignment horizontal="center" vertical="center"/>
    </xf>
    <xf numFmtId="0" fontId="0" fillId="16" borderId="40" xfId="0" applyNumberFormat="1" applyFont="1" applyFill="1" applyBorder="1" applyAlignment="1">
      <alignment horizontal="center" vertical="center"/>
    </xf>
    <xf numFmtId="0" fontId="0" fillId="13" borderId="13" xfId="0" applyNumberFormat="1" applyFont="1" applyFill="1" applyBorder="1" applyAlignment="1">
      <alignment horizontal="center" vertical="center"/>
    </xf>
    <xf numFmtId="0" fontId="0" fillId="8" borderId="45" xfId="0" applyNumberFormat="1" applyFont="1" applyFill="1" applyBorder="1" applyAlignment="1">
      <alignment horizontal="center" vertical="center"/>
    </xf>
    <xf numFmtId="49" fontId="0" fillId="3" borderId="45" xfId="0" applyNumberFormat="1" applyFont="1" applyFill="1" applyBorder="1" applyAlignment="1">
      <alignment horizontal="center" vertical="center"/>
    </xf>
    <xf numFmtId="0" fontId="0" fillId="5" borderId="19" xfId="0" applyNumberFormat="1" applyFont="1" applyFill="1" applyBorder="1" applyAlignment="1">
      <alignment horizontal="center" vertical="center"/>
    </xf>
    <xf numFmtId="184" fontId="0" fillId="5" borderId="19" xfId="0" applyNumberFormat="1" applyFont="1" applyFill="1" applyBorder="1" applyAlignment="1">
      <alignment horizontal="center" vertical="center"/>
    </xf>
    <xf numFmtId="0" fontId="0" fillId="16" borderId="45" xfId="0" applyNumberFormat="1" applyFont="1" applyFill="1" applyBorder="1" applyAlignment="1">
      <alignment horizontal="center" vertical="center"/>
    </xf>
    <xf numFmtId="0" fontId="0" fillId="13" borderId="31" xfId="0" applyNumberFormat="1" applyFont="1" applyFill="1" applyBorder="1" applyAlignment="1">
      <alignment horizontal="center" vertical="center"/>
    </xf>
    <xf numFmtId="0" fontId="0" fillId="8" borderId="14" xfId="0" applyNumberFormat="1" applyFont="1" applyFill="1" applyBorder="1" applyAlignment="1">
      <alignment horizontal="center" vertical="center"/>
    </xf>
    <xf numFmtId="49" fontId="0" fillId="3" borderId="14" xfId="0" applyNumberFormat="1" applyFont="1" applyFill="1" applyBorder="1" applyAlignment="1">
      <alignment horizontal="center" vertical="center"/>
    </xf>
    <xf numFmtId="0" fontId="0" fillId="5" borderId="57" xfId="0" applyNumberFormat="1" applyFont="1" applyFill="1" applyBorder="1" applyAlignment="1">
      <alignment horizontal="center" vertical="center"/>
    </xf>
    <xf numFmtId="184" fontId="0" fillId="5" borderId="57" xfId="0" applyNumberFormat="1" applyFont="1" applyFill="1" applyBorder="1" applyAlignment="1">
      <alignment horizontal="center" vertical="center"/>
    </xf>
    <xf numFmtId="0" fontId="0" fillId="16" borderId="14" xfId="0" applyNumberFormat="1" applyFont="1" applyFill="1" applyBorder="1" applyAlignment="1">
      <alignment horizontal="center" vertical="center"/>
    </xf>
    <xf numFmtId="0" fontId="0" fillId="13" borderId="6" xfId="0" applyNumberFormat="1" applyFont="1" applyFill="1" applyBorder="1" applyAlignment="1">
      <alignment horizontal="center" vertical="center"/>
    </xf>
    <xf numFmtId="49" fontId="0" fillId="4" borderId="2" xfId="0" applyNumberFormat="1" applyFont="1" applyFill="1" applyBorder="1" applyAlignment="1">
      <alignment horizontal="center" vertical="center"/>
    </xf>
    <xf numFmtId="0" fontId="0" fillId="3" borderId="40" xfId="0" applyNumberFormat="1" applyFont="1" applyFill="1" applyBorder="1" applyAlignment="1">
      <alignment horizontal="center" vertical="center"/>
    </xf>
    <xf numFmtId="49" fontId="0" fillId="4" borderId="12" xfId="0" applyNumberFormat="1" applyFont="1" applyFill="1" applyBorder="1" applyAlignment="1">
      <alignment horizontal="center" vertical="center"/>
    </xf>
    <xf numFmtId="49" fontId="0" fillId="4" borderId="13" xfId="0" applyNumberFormat="1" applyFont="1" applyFill="1" applyBorder="1" applyAlignment="1">
      <alignment horizontal="center" vertical="center"/>
    </xf>
    <xf numFmtId="0" fontId="0" fillId="5" borderId="56" xfId="0" applyNumberFormat="1" applyFont="1" applyFill="1" applyBorder="1" applyAlignment="1">
      <alignment horizontal="centerContinuous" vertical="center"/>
    </xf>
    <xf numFmtId="0" fontId="0" fillId="5" borderId="12" xfId="0" applyNumberFormat="1" applyFont="1" applyFill="1" applyBorder="1" applyAlignment="1">
      <alignment horizontal="centerContinuous" vertical="center"/>
    </xf>
    <xf numFmtId="0" fontId="0" fillId="5" borderId="13" xfId="0" applyNumberFormat="1" applyFont="1" applyFill="1" applyBorder="1" applyAlignment="1">
      <alignment horizontal="centerContinuous" vertical="center"/>
    </xf>
    <xf numFmtId="0" fontId="0" fillId="5" borderId="40" xfId="0" applyNumberFormat="1" applyFont="1" applyFill="1" applyBorder="1" applyAlignment="1">
      <alignment horizontal="centerContinuous" vertical="center"/>
    </xf>
    <xf numFmtId="184" fontId="0" fillId="5" borderId="56" xfId="0" applyNumberFormat="1" applyFont="1" applyFill="1" applyBorder="1" applyAlignment="1">
      <alignment horizontal="centerContinuous" vertical="center"/>
    </xf>
    <xf numFmtId="0" fontId="0" fillId="3" borderId="44" xfId="0" applyNumberFormat="1" applyFont="1" applyFill="1" applyBorder="1" applyAlignment="1">
      <alignment horizontal="center" vertical="center"/>
    </xf>
    <xf numFmtId="0" fontId="0" fillId="5" borderId="19" xfId="0" applyNumberFormat="1" applyFont="1" applyFill="1" applyBorder="1" applyAlignment="1">
      <alignment horizontal="centerContinuous" vertical="center"/>
    </xf>
    <xf numFmtId="0" fontId="0" fillId="5" borderId="30" xfId="0" applyNumberFormat="1" applyFont="1" applyFill="1" applyBorder="1" applyAlignment="1">
      <alignment horizontal="centerContinuous" vertical="center"/>
    </xf>
    <xf numFmtId="0" fontId="0" fillId="5" borderId="31" xfId="0" applyNumberFormat="1" applyFont="1" applyFill="1" applyBorder="1" applyAlignment="1">
      <alignment horizontal="centerContinuous" vertical="center"/>
    </xf>
    <xf numFmtId="0" fontId="0" fillId="5" borderId="45" xfId="0" applyNumberFormat="1" applyFont="1" applyFill="1" applyBorder="1" applyAlignment="1">
      <alignment horizontal="centerContinuous" vertical="center"/>
    </xf>
    <xf numFmtId="184" fontId="0" fillId="5" borderId="19" xfId="0" applyNumberFormat="1" applyFont="1" applyFill="1" applyBorder="1" applyAlignment="1">
      <alignment horizontal="centerContinuous" vertical="center"/>
    </xf>
    <xf numFmtId="0" fontId="0" fillId="8" borderId="58" xfId="0" applyNumberFormat="1" applyFont="1" applyFill="1" applyBorder="1" applyAlignment="1">
      <alignment horizontal="left" vertical="center"/>
    </xf>
    <xf numFmtId="0" fontId="0" fillId="8" borderId="59" xfId="0" applyNumberFormat="1" applyFont="1" applyFill="1" applyBorder="1" applyAlignment="1">
      <alignment horizontal="center" vertical="center"/>
    </xf>
    <xf numFmtId="0" fontId="0" fillId="3" borderId="15" xfId="0" applyNumberFormat="1" applyFont="1" applyFill="1" applyBorder="1" applyAlignment="1">
      <alignment horizontal="left" vertical="center"/>
    </xf>
    <xf numFmtId="0" fontId="0" fillId="3" borderId="59" xfId="0" applyNumberFormat="1" applyFont="1" applyFill="1" applyBorder="1" applyAlignment="1">
      <alignment horizontal="left" vertical="center"/>
    </xf>
    <xf numFmtId="49" fontId="0" fillId="3" borderId="15" xfId="0" applyNumberFormat="1" applyFont="1" applyFill="1" applyBorder="1" applyAlignment="1">
      <alignment horizontal="center" vertical="center"/>
    </xf>
    <xf numFmtId="49" fontId="0" fillId="3" borderId="59" xfId="0" applyNumberFormat="1" applyFont="1" applyFill="1" applyBorder="1" applyAlignment="1">
      <alignment horizontal="center" vertical="center"/>
    </xf>
    <xf numFmtId="0" fontId="0" fillId="4" borderId="59" xfId="0" applyNumberFormat="1" applyFont="1" applyFill="1" applyBorder="1" applyAlignment="1">
      <alignment horizontal="center" vertical="center"/>
    </xf>
    <xf numFmtId="0" fontId="0" fillId="5" borderId="60" xfId="0" applyNumberFormat="1" applyFont="1" applyFill="1" applyBorder="1" applyAlignment="1">
      <alignment horizontal="center" vertical="center"/>
    </xf>
    <xf numFmtId="0" fontId="0" fillId="5" borderId="59" xfId="0" applyNumberFormat="1" applyFont="1" applyFill="1" applyBorder="1" applyAlignment="1">
      <alignment horizontal="center" vertical="center"/>
    </xf>
    <xf numFmtId="184" fontId="0" fillId="5" borderId="60" xfId="0" applyNumberFormat="1" applyFont="1" applyFill="1" applyBorder="1" applyAlignment="1">
      <alignment horizontal="center" vertical="center"/>
    </xf>
    <xf numFmtId="0" fontId="0" fillId="16" borderId="15" xfId="0" applyNumberFormat="1" applyFont="1" applyFill="1" applyBorder="1" applyAlignment="1">
      <alignment horizontal="center" vertical="center"/>
    </xf>
    <xf numFmtId="0" fontId="0" fillId="16" borderId="59" xfId="0" applyNumberFormat="1" applyFont="1" applyFill="1" applyBorder="1" applyAlignment="1">
      <alignment horizontal="center" vertical="center"/>
    </xf>
    <xf numFmtId="0" fontId="0" fillId="13" borderId="15" xfId="0" applyNumberFormat="1" applyFont="1" applyFill="1" applyBorder="1" applyAlignment="1">
      <alignment horizontal="center" vertical="center"/>
    </xf>
    <xf numFmtId="0" fontId="0" fillId="13" borderId="16" xfId="0" applyNumberFormat="1" applyFont="1" applyFill="1" applyBorder="1" applyAlignment="1">
      <alignment horizontal="center" vertical="center"/>
    </xf>
    <xf numFmtId="0" fontId="0" fillId="8" borderId="61" xfId="0" applyNumberFormat="1" applyFont="1" applyFill="1" applyBorder="1" applyAlignment="1">
      <alignment horizontal="left" vertical="center"/>
    </xf>
    <xf numFmtId="0" fontId="0" fillId="8" borderId="62" xfId="0" applyNumberFormat="1" applyFont="1" applyFill="1" applyBorder="1" applyAlignment="1">
      <alignment horizontal="center" vertical="center"/>
    </xf>
    <xf numFmtId="0" fontId="0" fillId="3" borderId="17" xfId="0" applyNumberFormat="1" applyFont="1" applyFill="1" applyBorder="1" applyAlignment="1">
      <alignment horizontal="left" vertical="center"/>
    </xf>
    <xf numFmtId="0" fontId="0" fillId="3" borderId="62" xfId="0" applyNumberFormat="1" applyFont="1" applyFill="1" applyBorder="1" applyAlignment="1">
      <alignment horizontal="left" vertical="center"/>
    </xf>
    <xf numFmtId="0" fontId="0" fillId="3" borderId="62" xfId="0" applyNumberFormat="1" applyFont="1" applyFill="1" applyBorder="1" applyAlignment="1">
      <alignment horizontal="center" vertical="center"/>
    </xf>
    <xf numFmtId="49" fontId="0" fillId="4" borderId="62" xfId="0" applyNumberFormat="1" applyFont="1" applyFill="1" applyBorder="1" applyAlignment="1">
      <alignment horizontal="center" vertical="center"/>
    </xf>
    <xf numFmtId="0" fontId="0" fillId="5" borderId="63" xfId="0" applyNumberFormat="1" applyFont="1" applyFill="1" applyBorder="1" applyAlignment="1">
      <alignment horizontal="center" vertical="center"/>
    </xf>
    <xf numFmtId="0" fontId="0" fillId="5" borderId="62" xfId="0" applyNumberFormat="1" applyFont="1" applyFill="1" applyBorder="1" applyAlignment="1">
      <alignment horizontal="center" vertical="center"/>
    </xf>
    <xf numFmtId="184" fontId="0" fillId="5" borderId="63" xfId="0" applyNumberFormat="1" applyFont="1" applyFill="1" applyBorder="1" applyAlignment="1">
      <alignment horizontal="center" vertical="center"/>
    </xf>
    <xf numFmtId="0" fontId="0" fillId="16" borderId="17" xfId="0" applyNumberFormat="1" applyFont="1" applyFill="1" applyBorder="1" applyAlignment="1">
      <alignment horizontal="center" vertical="center"/>
    </xf>
    <xf numFmtId="0" fontId="0" fillId="16" borderId="62" xfId="0" applyNumberFormat="1" applyFont="1" applyFill="1" applyBorder="1" applyAlignment="1">
      <alignment horizontal="center" vertical="center"/>
    </xf>
    <xf numFmtId="0" fontId="0" fillId="13" borderId="17" xfId="0" applyNumberFormat="1" applyFont="1" applyFill="1" applyBorder="1" applyAlignment="1">
      <alignment horizontal="center" vertical="center"/>
    </xf>
    <xf numFmtId="0" fontId="0" fillId="13" borderId="18" xfId="0" applyNumberFormat="1" applyFont="1" applyFill="1" applyBorder="1" applyAlignment="1">
      <alignment horizontal="center" vertical="center"/>
    </xf>
    <xf numFmtId="0" fontId="0" fillId="5" borderId="54" xfId="0" applyNumberFormat="1" applyFont="1" applyFill="1" applyBorder="1" applyAlignment="1">
      <alignment horizontal="centerContinuous" vertical="center"/>
    </xf>
    <xf numFmtId="0" fontId="0" fillId="5" borderId="26" xfId="0" applyNumberFormat="1" applyFont="1" applyFill="1" applyBorder="1" applyAlignment="1">
      <alignment horizontal="centerContinuous" vertical="center"/>
    </xf>
    <xf numFmtId="0" fontId="0" fillId="5" borderId="27" xfId="0" applyNumberFormat="1" applyFont="1" applyFill="1" applyBorder="1" applyAlignment="1">
      <alignment horizontal="centerContinuous" vertical="center"/>
    </xf>
    <xf numFmtId="0" fontId="0" fillId="5" borderId="39" xfId="0" applyNumberFormat="1" applyFont="1" applyFill="1" applyBorder="1" applyAlignment="1">
      <alignment horizontal="centerContinuous" vertical="center"/>
    </xf>
    <xf numFmtId="184" fontId="0" fillId="5" borderId="54" xfId="0" applyNumberFormat="1" applyFont="1" applyFill="1" applyBorder="1" applyAlignment="1">
      <alignment horizontal="centerContinuous" vertical="center"/>
    </xf>
    <xf numFmtId="0" fontId="0" fillId="2" borderId="64" xfId="0" applyNumberFormat="1" applyFont="1" applyBorder="1" applyAlignment="1">
      <alignment horizontal="center" vertical="center"/>
    </xf>
    <xf numFmtId="49" fontId="0" fillId="13" borderId="46" xfId="0" applyNumberFormat="1" applyFont="1" applyFill="1" applyBorder="1" applyAlignment="1">
      <alignment horizontal="center" vertical="center"/>
    </xf>
    <xf numFmtId="0" fontId="0" fillId="13" borderId="59" xfId="0" applyNumberFormat="1" applyFont="1" applyFill="1" applyBorder="1" applyAlignment="1">
      <alignment horizontal="center" vertical="center"/>
    </xf>
    <xf numFmtId="0" fontId="0" fillId="13" borderId="62" xfId="0" applyNumberFormat="1" applyFont="1" applyFill="1" applyBorder="1" applyAlignment="1">
      <alignment horizontal="center" vertical="center"/>
    </xf>
    <xf numFmtId="0" fontId="9" fillId="10" borderId="48" xfId="0" applyNumberFormat="1" applyFont="1" applyFill="1" applyBorder="1" applyAlignment="1">
      <alignment horizontal="center" vertical="center" wrapText="1"/>
    </xf>
    <xf numFmtId="0" fontId="9" fillId="10" borderId="65" xfId="0" applyNumberFormat="1" applyFont="1" applyFill="1" applyBorder="1" applyAlignment="1">
      <alignment horizontal="center" vertical="center" wrapText="1"/>
    </xf>
    <xf numFmtId="0" fontId="9" fillId="10" borderId="66" xfId="0" applyNumberFormat="1" applyFont="1" applyFill="1" applyBorder="1" applyAlignment="1">
      <alignment horizontal="center" vertical="center" wrapText="1"/>
    </xf>
    <xf numFmtId="0" fontId="9" fillId="9" borderId="67" xfId="0" applyNumberFormat="1" applyFont="1" applyFill="1" applyBorder="1" applyAlignment="1">
      <alignment horizontal="center" vertical="center" wrapText="1"/>
    </xf>
    <xf numFmtId="0" fontId="9" fillId="9" borderId="68" xfId="0" applyNumberFormat="1" applyFont="1" applyFill="1" applyBorder="1" applyAlignment="1">
      <alignment horizontal="center" vertical="center" wrapText="1"/>
    </xf>
    <xf numFmtId="0" fontId="9" fillId="9" borderId="66" xfId="0" applyNumberFormat="1" applyFont="1" applyFill="1" applyBorder="1" applyAlignment="1">
      <alignment horizontal="center" vertical="center" wrapText="1"/>
    </xf>
    <xf numFmtId="0" fontId="9" fillId="14" borderId="48" xfId="0" applyNumberFormat="1" applyFont="1" applyFill="1" applyBorder="1" applyAlignment="1">
      <alignment horizontal="center" vertical="center" wrapText="1"/>
    </xf>
    <xf numFmtId="0" fontId="9" fillId="14" borderId="69" xfId="0" applyNumberFormat="1" applyFont="1" applyFill="1" applyBorder="1" applyAlignment="1">
      <alignment horizontal="center" vertical="center" wrapText="1"/>
    </xf>
    <xf numFmtId="0" fontId="9" fillId="15" borderId="48" xfId="0" applyNumberFormat="1" applyFont="1" applyFill="1" applyBorder="1" applyAlignment="1">
      <alignment horizontal="center" vertical="center" wrapText="1"/>
    </xf>
    <xf numFmtId="0" fontId="9" fillId="15" borderId="65" xfId="0" applyNumberFormat="1" applyFont="1" applyFill="1" applyBorder="1" applyAlignment="1">
      <alignment horizontal="center" vertical="center" wrapText="1"/>
    </xf>
    <xf numFmtId="0" fontId="9" fillId="15" borderId="70" xfId="0" applyNumberFormat="1" applyFont="1" applyFill="1" applyBorder="1" applyAlignment="1">
      <alignment horizontal="center" vertical="center" wrapText="1"/>
    </xf>
    <xf numFmtId="0" fontId="10" fillId="2" borderId="0" xfId="0" applyNumberFormat="1" applyFont="1" applyFill="1" applyAlignment="1">
      <alignment horizontal="centerContinuous" vertical="center"/>
    </xf>
    <xf numFmtId="49" fontId="11" fillId="2" borderId="0" xfId="0" applyNumberFormat="1" applyFont="1" applyFill="1" applyAlignment="1">
      <alignment horizontal="centerContinuous" vertical="center"/>
    </xf>
    <xf numFmtId="0" fontId="15" fillId="17" borderId="15" xfId="0" applyNumberFormat="1" applyFont="1" applyFill="1" applyBorder="1" applyAlignment="1">
      <alignment horizontal="center" vertical="center"/>
    </xf>
    <xf numFmtId="0" fontId="15" fillId="17" borderId="16" xfId="0" applyNumberFormat="1" applyFont="1" applyFill="1" applyBorder="1" applyAlignment="1">
      <alignment horizontal="center" vertical="center"/>
    </xf>
    <xf numFmtId="0" fontId="15" fillId="17" borderId="59" xfId="0" applyNumberFormat="1" applyFont="1" applyFill="1" applyBorder="1" applyAlignment="1">
      <alignment horizontal="center" vertical="center"/>
    </xf>
    <xf numFmtId="0" fontId="15" fillId="11" borderId="15" xfId="0" applyNumberFormat="1" applyFont="1" applyFill="1" applyBorder="1" applyAlignment="1">
      <alignment horizontal="centerContinuous" vertical="center"/>
    </xf>
    <xf numFmtId="0" fontId="15" fillId="11" borderId="16" xfId="0" applyNumberFormat="1" applyFont="1" applyFill="1" applyBorder="1" applyAlignment="1">
      <alignment horizontal="centerContinuous" vertical="center"/>
    </xf>
    <xf numFmtId="0" fontId="15" fillId="11" borderId="59" xfId="0" applyNumberFormat="1" applyFont="1" applyFill="1" applyBorder="1" applyAlignment="1">
      <alignment horizontal="centerContinuous" vertical="center"/>
    </xf>
    <xf numFmtId="0" fontId="15" fillId="10" borderId="15" xfId="0" applyNumberFormat="1" applyFont="1" applyFill="1" applyBorder="1" applyAlignment="1">
      <alignment horizontal="centerContinuous" vertical="center"/>
    </xf>
    <xf numFmtId="0" fontId="15" fillId="10" borderId="16" xfId="0" applyNumberFormat="1" applyFont="1" applyFill="1" applyBorder="1" applyAlignment="1">
      <alignment horizontal="centerContinuous" vertical="center"/>
    </xf>
    <xf numFmtId="0" fontId="15" fillId="10" borderId="59" xfId="0" applyNumberFormat="1" applyFont="1" applyFill="1" applyBorder="1" applyAlignment="1">
      <alignment horizontal="centerContinuous" vertical="center"/>
    </xf>
    <xf numFmtId="0" fontId="15" fillId="9" borderId="15" xfId="0" applyNumberFormat="1" applyFont="1" applyFill="1" applyBorder="1" applyAlignment="1">
      <alignment horizontal="centerContinuous" vertical="center"/>
    </xf>
    <xf numFmtId="0" fontId="15" fillId="9" borderId="16" xfId="0" applyNumberFormat="1" applyFont="1" applyFill="1" applyBorder="1" applyAlignment="1">
      <alignment horizontal="centerContinuous" vertical="center"/>
    </xf>
    <xf numFmtId="0" fontId="15" fillId="9" borderId="24" xfId="0" applyNumberFormat="1" applyFont="1" applyFill="1" applyBorder="1" applyAlignment="1">
      <alignment horizontal="centerContinuous" vertical="center"/>
    </xf>
    <xf numFmtId="0" fontId="0" fillId="2" borderId="56" xfId="0" applyNumberFormat="1" applyFont="1" applyBorder="1" applyAlignment="1">
      <alignment horizontal="center" vertical="center"/>
    </xf>
    <xf numFmtId="0" fontId="9" fillId="17" borderId="1" xfId="0" applyNumberFormat="1" applyFont="1" applyFill="1" applyBorder="1" applyAlignment="1">
      <alignment horizontal="center" vertical="center"/>
    </xf>
    <xf numFmtId="0" fontId="9" fillId="17" borderId="2" xfId="0" applyNumberFormat="1" applyFont="1" applyFill="1" applyBorder="1" applyAlignment="1">
      <alignment horizontal="center" vertical="center"/>
    </xf>
    <xf numFmtId="0" fontId="9" fillId="17" borderId="44" xfId="0" applyNumberFormat="1" applyFont="1" applyFill="1" applyBorder="1" applyAlignment="1">
      <alignment horizontal="center" vertical="center"/>
    </xf>
    <xf numFmtId="0" fontId="9" fillId="11" borderId="1" xfId="0" applyNumberFormat="1" applyFont="1" applyFill="1" applyBorder="1" applyAlignment="1">
      <alignment horizontal="centerContinuous" vertical="center"/>
    </xf>
    <xf numFmtId="0" fontId="9" fillId="11" borderId="2" xfId="0" applyNumberFormat="1" applyFont="1" applyFill="1" applyBorder="1" applyAlignment="1">
      <alignment horizontal="centerContinuous" vertical="center"/>
    </xf>
    <xf numFmtId="0" fontId="9" fillId="11" borderId="44" xfId="0" applyNumberFormat="1" applyFont="1" applyFill="1" applyBorder="1" applyAlignment="1">
      <alignment horizontal="centerContinuous" vertical="center"/>
    </xf>
    <xf numFmtId="0" fontId="9" fillId="10" borderId="1" xfId="0" applyNumberFormat="1" applyFont="1" applyFill="1" applyBorder="1" applyAlignment="1">
      <alignment horizontal="centerContinuous" vertical="center"/>
    </xf>
    <xf numFmtId="0" fontId="9" fillId="10" borderId="2" xfId="0" applyNumberFormat="1" applyFont="1" applyFill="1" applyBorder="1" applyAlignment="1">
      <alignment horizontal="centerContinuous" vertical="center"/>
    </xf>
    <xf numFmtId="0" fontId="9" fillId="10" borderId="44" xfId="0" applyNumberFormat="1" applyFont="1" applyFill="1" applyBorder="1" applyAlignment="1">
      <alignment horizontal="centerContinuous" vertical="center"/>
    </xf>
    <xf numFmtId="0" fontId="9" fillId="9" borderId="1" xfId="0" applyNumberFormat="1" applyFont="1" applyFill="1" applyBorder="1" applyAlignment="1">
      <alignment horizontal="centerContinuous" vertical="center"/>
    </xf>
    <xf numFmtId="0" fontId="9" fillId="9" borderId="2" xfId="0" applyNumberFormat="1" applyFont="1" applyFill="1" applyBorder="1" applyAlignment="1">
      <alignment horizontal="centerContinuous" vertical="center"/>
    </xf>
    <xf numFmtId="0" fontId="9" fillId="9" borderId="44" xfId="0" applyNumberFormat="1" applyFont="1" applyFill="1" applyBorder="1" applyAlignment="1">
      <alignment horizontal="centerContinuous" vertical="center"/>
    </xf>
    <xf numFmtId="0" fontId="9" fillId="17" borderId="15" xfId="0" applyNumberFormat="1" applyFont="1" applyFill="1" applyBorder="1" applyAlignment="1">
      <alignment horizontal="center" vertical="center"/>
    </xf>
    <xf numFmtId="0" fontId="9" fillId="17" borderId="16" xfId="0" applyNumberFormat="1" applyFont="1" applyFill="1" applyBorder="1" applyAlignment="1">
      <alignment horizontal="center" vertical="center"/>
    </xf>
    <xf numFmtId="0" fontId="9" fillId="17" borderId="59" xfId="0" applyNumberFormat="1" applyFont="1" applyFill="1" applyBorder="1" applyAlignment="1">
      <alignment horizontal="center" vertical="center"/>
    </xf>
    <xf numFmtId="0" fontId="9" fillId="11" borderId="59" xfId="0" applyNumberFormat="1" applyFont="1" applyFill="1" applyBorder="1" applyAlignment="1">
      <alignment horizontal="center" vertical="center"/>
    </xf>
    <xf numFmtId="0" fontId="9" fillId="10" borderId="59" xfId="0" applyNumberFormat="1" applyFont="1" applyFill="1" applyBorder="1" applyAlignment="1">
      <alignment horizontal="center" vertical="center"/>
    </xf>
    <xf numFmtId="0" fontId="9" fillId="11" borderId="1" xfId="0" applyNumberFormat="1" applyFont="1" applyFill="1" applyBorder="1" applyAlignment="1">
      <alignment horizontal="center" vertical="center"/>
    </xf>
    <xf numFmtId="0" fontId="9" fillId="11" borderId="2" xfId="0" applyNumberFormat="1" applyFont="1" applyFill="1" applyBorder="1" applyAlignment="1">
      <alignment horizontal="center" vertical="center"/>
    </xf>
    <xf numFmtId="0" fontId="9" fillId="11" borderId="44" xfId="0" applyNumberFormat="1" applyFont="1" applyFill="1" applyBorder="1" applyAlignment="1">
      <alignment horizontal="center" vertical="center"/>
    </xf>
    <xf numFmtId="0" fontId="9" fillId="10" borderId="1" xfId="0" applyNumberFormat="1" applyFont="1" applyFill="1" applyBorder="1" applyAlignment="1">
      <alignment horizontal="center" vertical="center"/>
    </xf>
    <xf numFmtId="0" fontId="9" fillId="10" borderId="2" xfId="0" applyNumberFormat="1" applyFont="1" applyFill="1" applyBorder="1" applyAlignment="1">
      <alignment horizontal="center" vertical="center"/>
    </xf>
    <xf numFmtId="0" fontId="9" fillId="10" borderId="44" xfId="0" applyNumberFormat="1" applyFont="1" applyFill="1" applyBorder="1" applyAlignment="1">
      <alignment horizontal="center" vertical="center"/>
    </xf>
    <xf numFmtId="0" fontId="9" fillId="9" borderId="1" xfId="0" applyNumberFormat="1" applyFont="1" applyFill="1" applyBorder="1" applyAlignment="1">
      <alignment horizontal="center" vertical="center"/>
    </xf>
    <xf numFmtId="0" fontId="9" fillId="9" borderId="2" xfId="0" applyNumberFormat="1" applyFont="1" applyFill="1" applyBorder="1" applyAlignment="1">
      <alignment horizontal="center" vertical="center"/>
    </xf>
    <xf numFmtId="0" fontId="9" fillId="9" borderId="44" xfId="0" applyNumberFormat="1" applyFont="1" applyFill="1" applyBorder="1" applyAlignment="1">
      <alignment horizontal="center" vertical="center"/>
    </xf>
    <xf numFmtId="0" fontId="0" fillId="8" borderId="16" xfId="0" applyNumberFormat="1" applyFont="1" applyFill="1" applyBorder="1" applyAlignment="1">
      <alignment horizontal="left" vertical="center"/>
    </xf>
    <xf numFmtId="0" fontId="0" fillId="4" borderId="59" xfId="0" applyNumberFormat="1" applyFont="1" applyFill="1" applyBorder="1" applyAlignment="1">
      <alignment horizontal="left" vertical="center"/>
    </xf>
    <xf numFmtId="0" fontId="0" fillId="8" borderId="2" xfId="0" applyNumberFormat="1" applyFont="1" applyFill="1" applyBorder="1" applyAlignment="1">
      <alignment horizontal="left" vertical="center"/>
    </xf>
    <xf numFmtId="0" fontId="0" fillId="4" borderId="44" xfId="0" applyNumberFormat="1" applyFont="1" applyFill="1" applyBorder="1" applyAlignment="1">
      <alignment horizontal="left" vertical="center"/>
    </xf>
    <xf numFmtId="0" fontId="0" fillId="8" borderId="6" xfId="0" applyNumberFormat="1" applyFont="1" applyFill="1" applyBorder="1" applyAlignment="1">
      <alignment horizontal="left" vertical="center"/>
    </xf>
    <xf numFmtId="0" fontId="8" fillId="3" borderId="14" xfId="0" applyNumberFormat="1" applyFont="1" applyFill="1" applyBorder="1" applyAlignment="1">
      <alignment horizontal="left" vertical="center"/>
    </xf>
    <xf numFmtId="0" fontId="8" fillId="4" borderId="14" xfId="0" applyNumberFormat="1" applyFont="1" applyFill="1" applyBorder="1" applyAlignment="1">
      <alignment horizontal="left" vertical="center"/>
    </xf>
    <xf numFmtId="0" fontId="8" fillId="3" borderId="59" xfId="0" applyNumberFormat="1" applyFont="1" applyFill="1" applyBorder="1" applyAlignment="1">
      <alignment horizontal="left" vertical="center"/>
    </xf>
    <xf numFmtId="0" fontId="8" fillId="3" borderId="44" xfId="0" applyNumberFormat="1" applyFont="1" applyFill="1" applyBorder="1" applyAlignment="1">
      <alignment horizontal="left" vertical="center"/>
    </xf>
    <xf numFmtId="0" fontId="8" fillId="4" borderId="44" xfId="0" applyNumberFormat="1" applyFont="1" applyFill="1" applyBorder="1" applyAlignment="1">
      <alignment horizontal="left" vertical="center"/>
    </xf>
    <xf numFmtId="0" fontId="2" fillId="3" borderId="59" xfId="0" applyNumberFormat="1" applyFont="1" applyFill="1" applyBorder="1" applyAlignment="1">
      <alignment horizontal="left" vertical="center"/>
    </xf>
    <xf numFmtId="0" fontId="0" fillId="8" borderId="31" xfId="0" applyNumberFormat="1" applyFont="1" applyFill="1" applyBorder="1" applyAlignment="1">
      <alignment horizontal="left" vertical="center"/>
    </xf>
    <xf numFmtId="0" fontId="8" fillId="3" borderId="45" xfId="0" applyNumberFormat="1" applyFont="1" applyFill="1" applyBorder="1" applyAlignment="1">
      <alignment horizontal="left" vertical="center"/>
    </xf>
    <xf numFmtId="0" fontId="8" fillId="4" borderId="45" xfId="0" applyNumberFormat="1" applyFont="1" applyFill="1" applyBorder="1" applyAlignment="1">
      <alignment horizontal="left" vertical="center"/>
    </xf>
    <xf numFmtId="0" fontId="0" fillId="5" borderId="71" xfId="0" applyNumberFormat="1" applyFont="1" applyFill="1" applyBorder="1" applyAlignment="1">
      <alignment horizontal="left" vertical="center"/>
    </xf>
    <xf numFmtId="0" fontId="2" fillId="3" borderId="14" xfId="0" applyNumberFormat="1" applyFont="1" applyFill="1" applyBorder="1" applyAlignment="1">
      <alignment horizontal="left" vertical="center"/>
    </xf>
    <xf numFmtId="0" fontId="0" fillId="8" borderId="18" xfId="0" applyNumberFormat="1" applyFont="1" applyFill="1" applyBorder="1" applyAlignment="1">
      <alignment horizontal="left" vertical="center"/>
    </xf>
    <xf numFmtId="0" fontId="8" fillId="3" borderId="62" xfId="0" applyNumberFormat="1" applyFont="1" applyFill="1" applyBorder="1" applyAlignment="1">
      <alignment horizontal="left" vertical="center"/>
    </xf>
    <xf numFmtId="0" fontId="0" fillId="4" borderId="62" xfId="0" applyNumberFormat="1" applyFont="1" applyFill="1" applyBorder="1" applyAlignment="1">
      <alignment horizontal="left" vertical="center"/>
    </xf>
    <xf numFmtId="0" fontId="0" fillId="2" borderId="72" xfId="0" applyNumberFormat="1" applyFont="1" applyBorder="1" applyAlignment="1">
      <alignment horizontal="center" vertical="center"/>
    </xf>
    <xf numFmtId="0" fontId="11" fillId="2" borderId="0" xfId="0" applyNumberFormat="1" applyFont="1" applyFill="1" applyAlignment="1">
      <alignment horizontal="centerContinuous" vertical="center"/>
    </xf>
    <xf numFmtId="0" fontId="11" fillId="2" borderId="0" xfId="0" applyNumberFormat="1" applyFont="1" applyFill="1" applyBorder="1" applyAlignment="1">
      <alignment horizontal="centerContinuous" vertical="center"/>
    </xf>
    <xf numFmtId="0" fontId="9" fillId="17" borderId="17" xfId="0" applyNumberFormat="1" applyFont="1" applyFill="1" applyBorder="1" applyAlignment="1">
      <alignment horizontal="center" vertical="center"/>
    </xf>
    <xf numFmtId="0" fontId="9" fillId="17" borderId="18" xfId="0" applyNumberFormat="1" applyFont="1" applyFill="1" applyBorder="1" applyAlignment="1">
      <alignment horizontal="center" vertical="center"/>
    </xf>
    <xf numFmtId="0" fontId="0" fillId="8" borderId="4" xfId="0" applyNumberFormat="1" applyFont="1" applyFill="1" applyBorder="1" applyAlignment="1">
      <alignment horizontal="left" vertical="center"/>
    </xf>
    <xf numFmtId="0" fontId="0" fillId="8" borderId="4" xfId="0" applyNumberFormat="1" applyFont="1" applyFill="1" applyBorder="1" applyAlignment="1">
      <alignment horizontal="center" vertical="center"/>
    </xf>
    <xf numFmtId="0" fontId="0" fillId="5" borderId="4" xfId="0" applyNumberFormat="1" applyFont="1" applyFill="1" applyBorder="1" applyAlignment="1">
      <alignment horizontal="left" vertical="center"/>
    </xf>
    <xf numFmtId="0" fontId="0" fillId="8" borderId="6" xfId="0" applyNumberFormat="1" applyFont="1" applyFill="1" applyBorder="1" applyAlignment="1">
      <alignment horizontal="center" vertical="center"/>
    </xf>
    <xf numFmtId="0" fontId="0" fillId="5" borderId="6" xfId="0" applyNumberFormat="1" applyFont="1" applyFill="1" applyBorder="1" applyAlignment="1">
      <alignment horizontal="left" vertical="center"/>
    </xf>
    <xf numFmtId="0" fontId="0" fillId="8" borderId="2" xfId="0" applyNumberFormat="1" applyFont="1" applyFill="1" applyBorder="1" applyAlignment="1">
      <alignment horizontal="center" vertical="center"/>
    </xf>
    <xf numFmtId="0" fontId="0" fillId="5" borderId="2" xfId="0" applyNumberFormat="1" applyFont="1" applyFill="1" applyBorder="1" applyAlignment="1">
      <alignment horizontal="left" vertical="center"/>
    </xf>
    <xf numFmtId="0" fontId="15" fillId="11" borderId="73" xfId="0" applyNumberFormat="1" applyFont="1" applyFill="1" applyBorder="1" applyAlignment="1">
      <alignment horizontal="center" vertical="center" wrapText="1"/>
    </xf>
    <xf numFmtId="0" fontId="15" fillId="11" borderId="74" xfId="0" applyNumberFormat="1" applyFont="1" applyFill="1" applyBorder="1" applyAlignment="1">
      <alignment horizontal="center" vertical="center" wrapText="1"/>
    </xf>
    <xf numFmtId="0" fontId="9" fillId="11" borderId="75" xfId="0" applyNumberFormat="1" applyFont="1" applyFill="1" applyBorder="1" applyAlignment="1">
      <alignment horizontal="center" vertical="center" wrapText="1"/>
    </xf>
    <xf numFmtId="0" fontId="9" fillId="11" borderId="76" xfId="0" applyNumberFormat="1" applyFont="1" applyFill="1" applyBorder="1" applyAlignment="1">
      <alignment horizontal="center" vertical="center" wrapText="1"/>
    </xf>
    <xf numFmtId="0" fontId="9" fillId="11" borderId="73" xfId="0" applyNumberFormat="1" applyFont="1" applyFill="1" applyBorder="1" applyAlignment="1">
      <alignment horizontal="center" vertical="center" wrapText="1"/>
    </xf>
    <xf numFmtId="0" fontId="9" fillId="11" borderId="74" xfId="0" applyNumberFormat="1" applyFont="1" applyFill="1" applyBorder="1" applyAlignment="1">
      <alignment horizontal="center" vertical="center" wrapText="1"/>
    </xf>
    <xf numFmtId="0" fontId="9" fillId="17" borderId="77" xfId="0" applyNumberFormat="1" applyFont="1" applyFill="1" applyBorder="1" applyAlignment="1">
      <alignment horizontal="center" vertical="center" wrapText="1"/>
    </xf>
    <xf numFmtId="0" fontId="9" fillId="17" borderId="78" xfId="0" applyNumberFormat="1" applyFont="1" applyFill="1" applyBorder="1" applyAlignment="1">
      <alignment horizontal="center" vertical="center" wrapText="1"/>
    </xf>
    <xf numFmtId="0" fontId="9" fillId="17" borderId="79" xfId="0" applyNumberFormat="1" applyFont="1" applyFill="1" applyBorder="1" applyAlignment="1">
      <alignment horizontal="center" vertical="center" wrapText="1"/>
    </xf>
    <xf numFmtId="0" fontId="9" fillId="17" borderId="80" xfId="0" applyNumberFormat="1" applyFont="1" applyFill="1" applyBorder="1" applyAlignment="1">
      <alignment horizontal="center" vertical="center" wrapText="1"/>
    </xf>
    <xf numFmtId="0" fontId="15" fillId="11" borderId="81" xfId="0" applyNumberFormat="1" applyFont="1" applyFill="1" applyBorder="1" applyAlignment="1">
      <alignment horizontal="center" vertical="center" wrapText="1"/>
    </xf>
    <xf numFmtId="0" fontId="15" fillId="11" borderId="82" xfId="0" applyNumberFormat="1" applyFont="1" applyFill="1" applyBorder="1" applyAlignment="1">
      <alignment horizontal="center" vertical="center" wrapText="1"/>
    </xf>
    <xf numFmtId="0" fontId="15" fillId="11" borderId="83" xfId="0" applyNumberFormat="1" applyFont="1" applyFill="1" applyBorder="1" applyAlignment="1">
      <alignment horizontal="center" vertical="center" wrapText="1"/>
    </xf>
    <xf numFmtId="0" fontId="15" fillId="11" borderId="84" xfId="0" applyNumberFormat="1" applyFont="1" applyFill="1" applyBorder="1" applyAlignment="1">
      <alignment horizontal="center" vertical="center" wrapText="1"/>
    </xf>
    <xf numFmtId="0" fontId="9" fillId="11" borderId="81" xfId="0" applyNumberFormat="1" applyFont="1" applyFill="1" applyBorder="1" applyAlignment="1">
      <alignment horizontal="center" vertical="center" wrapText="1"/>
    </xf>
    <xf numFmtId="0" fontId="9" fillId="11" borderId="82" xfId="0" applyNumberFormat="1" applyFont="1" applyFill="1" applyBorder="1" applyAlignment="1">
      <alignment horizontal="center" vertical="center" wrapText="1"/>
    </xf>
    <xf numFmtId="0" fontId="0" fillId="7" borderId="85" xfId="0" applyNumberFormat="1" applyFont="1" applyFill="1" applyBorder="1" applyAlignment="1">
      <alignment horizontal="center" vertical="center"/>
    </xf>
    <xf numFmtId="0" fontId="0" fillId="7" borderId="86" xfId="0" applyNumberFormat="1" applyFont="1" applyFill="1" applyBorder="1" applyAlignment="1">
      <alignment horizontal="center" vertical="center"/>
    </xf>
    <xf numFmtId="0" fontId="0" fillId="7" borderId="87" xfId="0" applyNumberFormat="1" applyFont="1" applyFill="1" applyBorder="1" applyAlignment="1">
      <alignment horizontal="center" vertical="center"/>
    </xf>
    <xf numFmtId="0" fontId="0" fillId="2" borderId="0" xfId="0" applyNumberFormat="1" applyFont="1" applyAlignment="1">
      <alignment horizontal="justify" vertical="center" wrapText="1"/>
    </xf>
    <xf numFmtId="0" fontId="3" fillId="11" borderId="19" xfId="0" applyNumberFormat="1" applyFont="1" applyFill="1" applyBorder="1" applyAlignment="1">
      <alignment horizontal="center" vertical="center"/>
    </xf>
    <xf numFmtId="0" fontId="3" fillId="11" borderId="21" xfId="0" applyNumberFormat="1" applyFont="1" applyFill="1" applyBorder="1" applyAlignment="1">
      <alignment horizontal="center" vertical="center"/>
    </xf>
    <xf numFmtId="0" fontId="3" fillId="10" borderId="25" xfId="0" applyNumberFormat="1" applyFont="1" applyFill="1" applyBorder="1" applyAlignment="1">
      <alignment horizontal="center" vertical="center"/>
    </xf>
    <xf numFmtId="0" fontId="0" fillId="7" borderId="8" xfId="0" applyNumberFormat="1" applyFont="1" applyFill="1" applyBorder="1" applyAlignment="1">
      <alignment horizontal="center" vertical="center"/>
    </xf>
    <xf numFmtId="0" fontId="0" fillId="7" borderId="10" xfId="0" applyNumberFormat="1" applyFont="1" applyFill="1" applyBorder="1" applyAlignment="1">
      <alignment horizontal="center" vertical="center"/>
    </xf>
    <xf numFmtId="0" fontId="4" fillId="18" borderId="54" xfId="0" applyNumberFormat="1" applyFont="1" applyFill="1" applyBorder="1" applyAlignment="1">
      <alignment horizontal="center" vertical="center"/>
    </xf>
    <xf numFmtId="0" fontId="4" fillId="18" borderId="72" xfId="0" applyNumberFormat="1" applyFont="1" applyFill="1" applyBorder="1" applyAlignment="1">
      <alignment horizontal="center" vertical="center"/>
    </xf>
    <xf numFmtId="0" fontId="4" fillId="18" borderId="88" xfId="0" applyNumberFormat="1" applyFont="1" applyFill="1" applyBorder="1" applyAlignment="1">
      <alignment horizontal="center" vertical="center"/>
    </xf>
    <xf numFmtId="0" fontId="0" fillId="8" borderId="63" xfId="0" applyNumberFormat="1" applyFont="1" applyFill="1" applyBorder="1" applyAlignment="1">
      <alignment horizontal="justify" vertical="center" wrapText="1"/>
    </xf>
    <xf numFmtId="0" fontId="0" fillId="8" borderId="89" xfId="0" applyNumberFormat="1" applyFont="1" applyFill="1" applyBorder="1" applyAlignment="1">
      <alignment horizontal="justify" vertical="center" wrapText="1"/>
    </xf>
    <xf numFmtId="0" fontId="0" fillId="8" borderId="90" xfId="0" applyNumberFormat="1" applyFont="1" applyFill="1" applyBorder="1" applyAlignment="1">
      <alignment horizontal="justify" vertical="center" wrapText="1"/>
    </xf>
    <xf numFmtId="0" fontId="3" fillId="18" borderId="56" xfId="0" applyNumberFormat="1" applyFont="1" applyFill="1" applyBorder="1" applyAlignment="1">
      <alignment horizontal="center" vertical="center"/>
    </xf>
    <xf numFmtId="0" fontId="3" fillId="18" borderId="0" xfId="0" applyNumberFormat="1" applyFont="1" applyFill="1" applyBorder="1" applyAlignment="1">
      <alignment horizontal="center" vertical="center"/>
    </xf>
    <xf numFmtId="0" fontId="3" fillId="18" borderId="91" xfId="0" applyNumberFormat="1" applyFont="1" applyFill="1" applyBorder="1" applyAlignment="1">
      <alignment horizontal="center" vertical="center"/>
    </xf>
    <xf numFmtId="0" fontId="0" fillId="8" borderId="54" xfId="0" applyNumberFormat="1" applyFont="1" applyFill="1" applyBorder="1" applyAlignment="1">
      <alignment horizontal="justify" vertical="center" wrapText="1"/>
    </xf>
    <xf numFmtId="0" fontId="0" fillId="8" borderId="72" xfId="0" applyNumberFormat="1" applyFont="1" applyFill="1" applyBorder="1" applyAlignment="1">
      <alignment horizontal="justify" vertical="center" wrapText="1"/>
    </xf>
    <xf numFmtId="0" fontId="0" fillId="8" borderId="88" xfId="0" applyNumberFormat="1" applyFont="1" applyFill="1" applyBorder="1" applyAlignment="1">
      <alignment horizontal="justify" vertical="center" wrapText="1"/>
    </xf>
    <xf numFmtId="0" fontId="0" fillId="8" borderId="57" xfId="0" applyNumberFormat="1" applyFont="1" applyFill="1" applyBorder="1" applyAlignment="1">
      <alignment horizontal="justify" vertical="center" wrapText="1"/>
    </xf>
    <xf numFmtId="0" fontId="0" fillId="8" borderId="92" xfId="0" applyNumberFormat="1" applyFont="1" applyFill="1" applyBorder="1" applyAlignment="1">
      <alignment horizontal="justify" vertical="center" wrapText="1"/>
    </xf>
    <xf numFmtId="0" fontId="0" fillId="8" borderId="93" xfId="0" applyNumberFormat="1" applyFont="1" applyFill="1" applyBorder="1" applyAlignment="1">
      <alignment horizontal="justify" vertical="center" wrapText="1"/>
    </xf>
  </cellXfs>
  <cellStyles count="3">
    <cellStyle name="Normal" xfId="0"/>
    <cellStyle name="Followed Hyperlink" xfId="15"/>
    <cellStyle name="Hyperlink" xfId="16"/>
  </cellStyles>
  <colors>
    <indexedColors>
      <rgbColor rgb="00000000"/>
      <rgbColor rgb="00FFFFFF"/>
      <rgbColor rgb="00FF0000"/>
      <rgbColor rgb="0000FF00"/>
      <rgbColor rgb="000000FF"/>
      <rgbColor rgb="00FFFF00"/>
      <rgbColor rgb="00FF00FF"/>
      <rgbColor rgb="0000FFFF"/>
      <rgbColor rgb="00800000"/>
      <rgbColor rgb="00FFFFFF"/>
      <rgbColor rgb="00FF0000"/>
      <rgbColor rgb="0080FFFF"/>
      <rgbColor rgb="00C000C0"/>
      <rgbColor rgb="0080FF80"/>
      <rgbColor rgb="00FF8080"/>
      <rgbColor rgb="008080FF"/>
      <rgbColor rgb="00C00000"/>
      <rgbColor rgb="0000C0C0"/>
      <rgbColor rgb="00800080"/>
      <rgbColor rgb="0000C000"/>
      <rgbColor rgb="00404040"/>
      <rgbColor rgb="000000C0"/>
      <rgbColor rgb="00E0E0E0"/>
      <rgbColor rgb="00A0A0A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FF80FF"/>
      <rgbColor rgb="00C0C0FF"/>
      <rgbColor rgb="00C0FFFF"/>
      <rgbColor rgb="00C0FFC0"/>
      <rgbColor rgb="00FFC0FF"/>
      <rgbColor rgb="00FFC0C0"/>
      <rgbColor rgb="00808080"/>
      <rgbColor rgb="00FFFFC0"/>
      <rgbColor rgb="00FF00FF"/>
      <rgbColor rgb="000000FF"/>
      <rgbColor rgb="0000FF00"/>
      <rgbColor rgb="00FFFF80"/>
      <rgbColor rgb="00FFFF00"/>
      <rgbColor rgb="00C0C000"/>
      <rgbColor rgb="00202020"/>
      <rgbColor rgb="00C0C0C0"/>
      <rgbColor rgb="00000080"/>
      <rgbColor rgb="0000FFFF"/>
      <rgbColor rgb="00008080"/>
      <rgbColor rgb="00008000"/>
      <rgbColor rgb="00808000"/>
      <rgbColor rgb="00606060"/>
      <rgbColor rgb="00000000"/>
      <rgbColor rgb="0080808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chartsheet" Target="chartsheets/sheet1.xml" /><Relationship Id="rId5" Type="http://schemas.openxmlformats.org/officeDocument/2006/relationships/chartsheet" Target="chartsheets/sheet2.xml" /><Relationship Id="rId6" Type="http://schemas.openxmlformats.org/officeDocument/2006/relationships/worksheet" Target="worksheets/sheet4.xml" /><Relationship Id="rId7" Type="http://schemas.openxmlformats.org/officeDocument/2006/relationships/chartsheet" Target="chartsheets/sheet3.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latin typeface="Arial"/>
                <a:ea typeface="Arial"/>
                <a:cs typeface="Arial"/>
              </a:rPr>
              <a:t>Number of models included in Car Models Database, most major brands</a:t>
            </a:r>
          </a:p>
        </c:rich>
      </c:tx>
      <c:layout/>
      <c:spPr>
        <a:noFill/>
        <a:ln>
          <a:noFill/>
        </a:ln>
      </c:spPr>
    </c:title>
    <c:plotArea>
      <c:layout/>
      <c:barChart>
        <c:barDir val="col"/>
        <c:grouping val="clustered"/>
        <c:varyColors val="0"/>
        <c:ser>
          <c:idx val="0"/>
          <c:order val="0"/>
          <c:spPr>
            <a:gradFill rotWithShape="1">
              <a:gsLst>
                <a:gs pos="0">
                  <a:srgbClr val="00FF00"/>
                </a:gs>
                <a:gs pos="50000">
                  <a:srgbClr val="80FF80"/>
                </a:gs>
                <a:gs pos="100000">
                  <a:srgbClr val="00FF00"/>
                </a:gs>
              </a:gsLst>
              <a:lin ang="0" scaled="1"/>
            </a:gradFill>
            <a:ln w="12700">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sz="1000" b="1" i="0" u="none" baseline="0">
                    <a:latin typeface="Arial"/>
                    <a:ea typeface="Arial"/>
                    <a:cs typeface="Arial"/>
                  </a:defRPr>
                </a:pPr>
              </a:p>
            </c:txPr>
            <c:dLblPos val="inBase"/>
            <c:showLegendKey val="0"/>
            <c:showVal val="0"/>
            <c:showBubbleSize val="0"/>
            <c:showCatName val="1"/>
            <c:showSerName val="0"/>
            <c:showPercent val="0"/>
          </c:dLbls>
          <c:cat>
            <c:strRef>
              <c:f>Statistics!$B$142:$B$170</c:f>
              <c:strCache>
                <c:ptCount val="29"/>
                <c:pt idx="0">
                  <c:v>Alfa Romeo</c:v>
                </c:pt>
                <c:pt idx="1">
                  <c:v>Audi</c:v>
                </c:pt>
                <c:pt idx="2">
                  <c:v>Austin / Rover</c:v>
                </c:pt>
                <c:pt idx="3">
                  <c:v>BMW</c:v>
                </c:pt>
                <c:pt idx="4">
                  <c:v>Citroën</c:v>
                </c:pt>
                <c:pt idx="5">
                  <c:v>Daewoo / Chevrolet</c:v>
                </c:pt>
                <c:pt idx="6">
                  <c:v>Daihatsu</c:v>
                </c:pt>
                <c:pt idx="7">
                  <c:v>Ferrari</c:v>
                </c:pt>
                <c:pt idx="8">
                  <c:v>Fiat</c:v>
                </c:pt>
                <c:pt idx="9">
                  <c:v>Ford Europe</c:v>
                </c:pt>
                <c:pt idx="10">
                  <c:v>Honda</c:v>
                </c:pt>
                <c:pt idx="11">
                  <c:v>Hyundai</c:v>
                </c:pt>
                <c:pt idx="12">
                  <c:v>Kia</c:v>
                </c:pt>
                <c:pt idx="13">
                  <c:v>Lancia</c:v>
                </c:pt>
                <c:pt idx="14">
                  <c:v>Mazda</c:v>
                </c:pt>
                <c:pt idx="15">
                  <c:v>Mercedes</c:v>
                </c:pt>
                <c:pt idx="16">
                  <c:v>Mitsubishi</c:v>
                </c:pt>
                <c:pt idx="17">
                  <c:v>Nissan</c:v>
                </c:pt>
                <c:pt idx="18">
                  <c:v>Opel</c:v>
                </c:pt>
                <c:pt idx="19">
                  <c:v>Peugeot</c:v>
                </c:pt>
                <c:pt idx="20">
                  <c:v>Porsche</c:v>
                </c:pt>
                <c:pt idx="21">
                  <c:v>Proton</c:v>
                </c:pt>
                <c:pt idx="22">
                  <c:v>Renault</c:v>
                </c:pt>
                <c:pt idx="23">
                  <c:v>Seat</c:v>
                </c:pt>
                <c:pt idx="24">
                  <c:v>Subaru</c:v>
                </c:pt>
                <c:pt idx="25">
                  <c:v>Suzuki</c:v>
                </c:pt>
                <c:pt idx="26">
                  <c:v>Toyota</c:v>
                </c:pt>
                <c:pt idx="27">
                  <c:v>Volkswagen</c:v>
                </c:pt>
                <c:pt idx="28">
                  <c:v>Volvo</c:v>
                </c:pt>
              </c:strCache>
            </c:strRef>
          </c:cat>
          <c:val>
            <c:numRef>
              <c:f>Statistics!$H$142:$H$170</c:f>
              <c:numCache>
                <c:ptCount val="29"/>
                <c:pt idx="0">
                  <c:v>32</c:v>
                </c:pt>
                <c:pt idx="1">
                  <c:v>42</c:v>
                </c:pt>
                <c:pt idx="2">
                  <c:v>21</c:v>
                </c:pt>
                <c:pt idx="3">
                  <c:v>61</c:v>
                </c:pt>
                <c:pt idx="4">
                  <c:v>49</c:v>
                </c:pt>
                <c:pt idx="5">
                  <c:v>26</c:v>
                </c:pt>
                <c:pt idx="6">
                  <c:v>28</c:v>
                </c:pt>
                <c:pt idx="7">
                  <c:v>24</c:v>
                </c:pt>
                <c:pt idx="8">
                  <c:v>60</c:v>
                </c:pt>
                <c:pt idx="9">
                  <c:v>83</c:v>
                </c:pt>
                <c:pt idx="10">
                  <c:v>59</c:v>
                </c:pt>
                <c:pt idx="11">
                  <c:v>55</c:v>
                </c:pt>
                <c:pt idx="12">
                  <c:v>50</c:v>
                </c:pt>
                <c:pt idx="13">
                  <c:v>29</c:v>
                </c:pt>
                <c:pt idx="14">
                  <c:v>54</c:v>
                </c:pt>
                <c:pt idx="15">
                  <c:v>59</c:v>
                </c:pt>
                <c:pt idx="16">
                  <c:v>47</c:v>
                </c:pt>
                <c:pt idx="17">
                  <c:v>69</c:v>
                </c:pt>
                <c:pt idx="18">
                  <c:v>76</c:v>
                </c:pt>
                <c:pt idx="19">
                  <c:v>44</c:v>
                </c:pt>
                <c:pt idx="20">
                  <c:v>25</c:v>
                </c:pt>
                <c:pt idx="21">
                  <c:v>17</c:v>
                </c:pt>
                <c:pt idx="22">
                  <c:v>68</c:v>
                </c:pt>
                <c:pt idx="23">
                  <c:v>21</c:v>
                </c:pt>
                <c:pt idx="24">
                  <c:v>26</c:v>
                </c:pt>
                <c:pt idx="25">
                  <c:v>37</c:v>
                </c:pt>
                <c:pt idx="26">
                  <c:v>92</c:v>
                </c:pt>
                <c:pt idx="27">
                  <c:v>57</c:v>
                </c:pt>
                <c:pt idx="28">
                  <c:v>23</c:v>
                </c:pt>
              </c:numCache>
            </c:numRef>
          </c:val>
        </c:ser>
        <c:gapWidth val="25"/>
        <c:axId val="46880403"/>
        <c:axId val="19270444"/>
      </c:barChart>
      <c:catAx>
        <c:axId val="46880403"/>
        <c:scaling>
          <c:orientation val="minMax"/>
        </c:scaling>
        <c:axPos val="b"/>
        <c:delete val="1"/>
        <c:majorTickMark val="out"/>
        <c:minorTickMark val="none"/>
        <c:tickLblPos val="nextTo"/>
        <c:crossAx val="19270444"/>
        <c:crosses val="autoZero"/>
        <c:auto val="1"/>
        <c:lblOffset val="100"/>
        <c:noMultiLvlLbl val="0"/>
      </c:catAx>
      <c:valAx>
        <c:axId val="19270444"/>
        <c:scaling>
          <c:orientation val="minMax"/>
          <c:max val="100"/>
          <c:min val="0"/>
        </c:scaling>
        <c:axPos val="l"/>
        <c:majorGridlines>
          <c:spPr>
            <a:ln w="25400">
              <a:solidFill>
                <a:srgbClr val="C0C0C0"/>
              </a:solidFill>
            </a:ln>
          </c:spPr>
        </c:majorGridlines>
        <c:minorGridlines>
          <c:spPr>
            <a:ln w="3175">
              <a:solidFill>
                <a:srgbClr val="C0C0C0"/>
              </a:solidFill>
            </a:ln>
          </c:spPr>
        </c:minorGridlines>
        <c:delete val="0"/>
        <c:numFmt formatCode="General" sourceLinked="1"/>
        <c:majorTickMark val="out"/>
        <c:minorTickMark val="none"/>
        <c:tickLblPos val="nextTo"/>
        <c:spPr>
          <a:ln w="25400">
            <a:solidFill/>
          </a:ln>
        </c:spPr>
        <c:crossAx val="46880403"/>
        <c:crossesAt val="1"/>
        <c:crossBetween val="between"/>
        <c:dispUnits/>
        <c:majorUnit val="20"/>
        <c:minorUnit val="5"/>
      </c:valAx>
      <c:spPr>
        <a:solidFill>
          <a:srgbClr val="FFFFFF"/>
        </a:solidFill>
        <a:ln w="25400">
          <a:solidFill/>
        </a:ln>
      </c:spPr>
    </c:plotArea>
    <c:plotVisOnly val="1"/>
    <c:dispBlanksAs val="gap"/>
    <c:showDLblsOverMax val="0"/>
  </c:chart>
  <c:spPr>
    <a:solidFill>
      <a:srgbClr val="C0C0C0"/>
    </a:solidFill>
    <a:ln w="3175">
      <a:noFill/>
    </a:ln>
  </c:spPr>
  <c:txPr>
    <a:bodyPr vert="horz" rot="0"/>
    <a:lstStyle/>
    <a:p>
      <a:pPr>
        <a:defRPr lang="en-US" cap="none" sz="1000" b="1"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latin typeface="Arial"/>
                <a:ea typeface="Arial"/>
                <a:cs typeface="Arial"/>
              </a:rPr>
              <a:t>Number of models included in Car Models Encyclopedia, most major brands</a:t>
            </a:r>
          </a:p>
        </c:rich>
      </c:tx>
      <c:layout/>
      <c:spPr>
        <a:noFill/>
        <a:ln>
          <a:noFill/>
        </a:ln>
      </c:spPr>
    </c:title>
    <c:plotArea>
      <c:layout/>
      <c:barChart>
        <c:barDir val="col"/>
        <c:grouping val="clustered"/>
        <c:varyColors val="0"/>
        <c:ser>
          <c:idx val="1"/>
          <c:order val="1"/>
          <c:spPr>
            <a:gradFill rotWithShape="1">
              <a:gsLst>
                <a:gs pos="0">
                  <a:srgbClr val="FF8080"/>
                </a:gs>
                <a:gs pos="50000">
                  <a:srgbClr val="FFC0C0"/>
                </a:gs>
                <a:gs pos="100000">
                  <a:srgbClr val="FF8080"/>
                </a:gs>
              </a:gsLst>
              <a:lin ang="0" scaled="1"/>
            </a:gradFill>
            <a:ln w="12700">
              <a:solidFill>
                <a:srgbClr val="8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Statistics!$B$142:$B$170</c:f>
              <c:strCache>
                <c:ptCount val="29"/>
                <c:pt idx="0">
                  <c:v>Alfa Romeo</c:v>
                </c:pt>
                <c:pt idx="1">
                  <c:v>Audi</c:v>
                </c:pt>
                <c:pt idx="2">
                  <c:v>Austin / Rover</c:v>
                </c:pt>
                <c:pt idx="3">
                  <c:v>BMW</c:v>
                </c:pt>
                <c:pt idx="4">
                  <c:v>Citroën</c:v>
                </c:pt>
                <c:pt idx="5">
                  <c:v>Daewoo / Chevrolet</c:v>
                </c:pt>
                <c:pt idx="6">
                  <c:v>Daihatsu</c:v>
                </c:pt>
                <c:pt idx="7">
                  <c:v>Ferrari</c:v>
                </c:pt>
                <c:pt idx="8">
                  <c:v>Fiat</c:v>
                </c:pt>
                <c:pt idx="9">
                  <c:v>Ford Europe</c:v>
                </c:pt>
                <c:pt idx="10">
                  <c:v>Honda</c:v>
                </c:pt>
                <c:pt idx="11">
                  <c:v>Hyundai</c:v>
                </c:pt>
                <c:pt idx="12">
                  <c:v>Kia</c:v>
                </c:pt>
                <c:pt idx="13">
                  <c:v>Lancia</c:v>
                </c:pt>
                <c:pt idx="14">
                  <c:v>Mazda</c:v>
                </c:pt>
                <c:pt idx="15">
                  <c:v>Mercedes</c:v>
                </c:pt>
                <c:pt idx="16">
                  <c:v>Mitsubishi</c:v>
                </c:pt>
                <c:pt idx="17">
                  <c:v>Nissan</c:v>
                </c:pt>
                <c:pt idx="18">
                  <c:v>Opel</c:v>
                </c:pt>
                <c:pt idx="19">
                  <c:v>Peugeot</c:v>
                </c:pt>
                <c:pt idx="20">
                  <c:v>Porsche</c:v>
                </c:pt>
                <c:pt idx="21">
                  <c:v>Proton</c:v>
                </c:pt>
                <c:pt idx="22">
                  <c:v>Renault</c:v>
                </c:pt>
                <c:pt idx="23">
                  <c:v>Seat</c:v>
                </c:pt>
                <c:pt idx="24">
                  <c:v>Subaru</c:v>
                </c:pt>
                <c:pt idx="25">
                  <c:v>Suzuki</c:v>
                </c:pt>
                <c:pt idx="26">
                  <c:v>Toyota</c:v>
                </c:pt>
                <c:pt idx="27">
                  <c:v>Volkswagen</c:v>
                </c:pt>
                <c:pt idx="28">
                  <c:v>Volvo</c:v>
                </c:pt>
              </c:strCache>
            </c:strRef>
          </c:cat>
          <c:val>
            <c:numRef>
              <c:f>Statistics!$F$142:$F$170</c:f>
              <c:numCache>
                <c:ptCount val="29"/>
                <c:pt idx="0">
                  <c:v>7</c:v>
                </c:pt>
                <c:pt idx="1">
                  <c:v>10</c:v>
                </c:pt>
                <c:pt idx="2">
                  <c:v>5</c:v>
                </c:pt>
                <c:pt idx="3">
                  <c:v>13</c:v>
                </c:pt>
                <c:pt idx="4">
                  <c:v>10</c:v>
                </c:pt>
                <c:pt idx="5">
                  <c:v>5</c:v>
                </c:pt>
                <c:pt idx="6">
                  <c:v>5</c:v>
                </c:pt>
                <c:pt idx="7">
                  <c:v>4</c:v>
                </c:pt>
                <c:pt idx="8">
                  <c:v>12</c:v>
                </c:pt>
                <c:pt idx="9">
                  <c:v>13</c:v>
                </c:pt>
                <c:pt idx="10">
                  <c:v>11</c:v>
                </c:pt>
                <c:pt idx="11">
                  <c:v>9</c:v>
                </c:pt>
                <c:pt idx="12">
                  <c:v>8</c:v>
                </c:pt>
                <c:pt idx="13">
                  <c:v>6</c:v>
                </c:pt>
                <c:pt idx="14">
                  <c:v>11</c:v>
                </c:pt>
                <c:pt idx="15">
                  <c:v>14</c:v>
                </c:pt>
                <c:pt idx="16">
                  <c:v>10</c:v>
                </c:pt>
                <c:pt idx="17">
                  <c:v>12</c:v>
                </c:pt>
                <c:pt idx="18">
                  <c:v>12</c:v>
                </c:pt>
                <c:pt idx="19">
                  <c:v>11</c:v>
                </c:pt>
                <c:pt idx="20">
                  <c:v>5</c:v>
                </c:pt>
                <c:pt idx="21">
                  <c:v>3</c:v>
                </c:pt>
                <c:pt idx="22">
                  <c:v>13</c:v>
                </c:pt>
                <c:pt idx="23">
                  <c:v>5</c:v>
                </c:pt>
                <c:pt idx="24">
                  <c:v>5</c:v>
                </c:pt>
                <c:pt idx="25">
                  <c:v>6</c:v>
                </c:pt>
                <c:pt idx="26">
                  <c:v>17</c:v>
                </c:pt>
                <c:pt idx="27">
                  <c:v>11</c:v>
                </c:pt>
                <c:pt idx="28">
                  <c:v>7</c:v>
                </c:pt>
              </c:numCache>
            </c:numRef>
          </c:val>
        </c:ser>
        <c:gapWidth val="0"/>
        <c:axId val="39216269"/>
        <c:axId val="17402102"/>
      </c:barChart>
      <c:barChart>
        <c:barDir val="col"/>
        <c:grouping val="clustered"/>
        <c:varyColors val="0"/>
        <c:ser>
          <c:idx val="0"/>
          <c:order val="0"/>
          <c:spPr>
            <a:gradFill rotWithShape="1">
              <a:gsLst>
                <a:gs pos="0">
                  <a:srgbClr val="00FF00"/>
                </a:gs>
                <a:gs pos="50000">
                  <a:srgbClr val="80FF80"/>
                </a:gs>
                <a:gs pos="100000">
                  <a:srgbClr val="00FF00"/>
                </a:gs>
              </a:gsLst>
              <a:lin ang="0" scaled="1"/>
            </a:gradFill>
            <a:ln w="12700">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sz="1000" b="1" i="0" u="none" baseline="0">
                    <a:latin typeface="Arial"/>
                    <a:ea typeface="Arial"/>
                    <a:cs typeface="Arial"/>
                  </a:defRPr>
                </a:pPr>
              </a:p>
            </c:txPr>
            <c:dLblPos val="inBase"/>
            <c:showLegendKey val="0"/>
            <c:showVal val="0"/>
            <c:showBubbleSize val="0"/>
            <c:showCatName val="1"/>
            <c:showSerName val="0"/>
            <c:showPercent val="0"/>
          </c:dLbls>
          <c:cat>
            <c:strRef>
              <c:f>Statistics!$B$142:$B$170</c:f>
              <c:strCache>
                <c:ptCount val="29"/>
                <c:pt idx="0">
                  <c:v>Alfa Romeo</c:v>
                </c:pt>
                <c:pt idx="1">
                  <c:v>Audi</c:v>
                </c:pt>
                <c:pt idx="2">
                  <c:v>Austin / Rover</c:v>
                </c:pt>
                <c:pt idx="3">
                  <c:v>BMW</c:v>
                </c:pt>
                <c:pt idx="4">
                  <c:v>Citroën</c:v>
                </c:pt>
                <c:pt idx="5">
                  <c:v>Daewoo / Chevrolet</c:v>
                </c:pt>
                <c:pt idx="6">
                  <c:v>Daihatsu</c:v>
                </c:pt>
                <c:pt idx="7">
                  <c:v>Ferrari</c:v>
                </c:pt>
                <c:pt idx="8">
                  <c:v>Fiat</c:v>
                </c:pt>
                <c:pt idx="9">
                  <c:v>Ford Europe</c:v>
                </c:pt>
                <c:pt idx="10">
                  <c:v>Honda</c:v>
                </c:pt>
                <c:pt idx="11">
                  <c:v>Hyundai</c:v>
                </c:pt>
                <c:pt idx="12">
                  <c:v>Kia</c:v>
                </c:pt>
                <c:pt idx="13">
                  <c:v>Lancia</c:v>
                </c:pt>
                <c:pt idx="14">
                  <c:v>Mazda</c:v>
                </c:pt>
                <c:pt idx="15">
                  <c:v>Mercedes</c:v>
                </c:pt>
                <c:pt idx="16">
                  <c:v>Mitsubishi</c:v>
                </c:pt>
                <c:pt idx="17">
                  <c:v>Nissan</c:v>
                </c:pt>
                <c:pt idx="18">
                  <c:v>Opel</c:v>
                </c:pt>
                <c:pt idx="19">
                  <c:v>Peugeot</c:v>
                </c:pt>
                <c:pt idx="20">
                  <c:v>Porsche</c:v>
                </c:pt>
                <c:pt idx="21">
                  <c:v>Proton</c:v>
                </c:pt>
                <c:pt idx="22">
                  <c:v>Renault</c:v>
                </c:pt>
                <c:pt idx="23">
                  <c:v>Seat</c:v>
                </c:pt>
                <c:pt idx="24">
                  <c:v>Subaru</c:v>
                </c:pt>
                <c:pt idx="25">
                  <c:v>Suzuki</c:v>
                </c:pt>
                <c:pt idx="26">
                  <c:v>Toyota</c:v>
                </c:pt>
                <c:pt idx="27">
                  <c:v>Volkswagen</c:v>
                </c:pt>
                <c:pt idx="28">
                  <c:v>Volvo</c:v>
                </c:pt>
              </c:strCache>
            </c:strRef>
          </c:cat>
          <c:val>
            <c:numRef>
              <c:f>Statistics!$E$142:$E$170</c:f>
              <c:numCache>
                <c:ptCount val="29"/>
                <c:pt idx="0">
                  <c:v>30</c:v>
                </c:pt>
                <c:pt idx="1">
                  <c:v>35</c:v>
                </c:pt>
                <c:pt idx="2">
                  <c:v>18</c:v>
                </c:pt>
                <c:pt idx="3">
                  <c:v>51</c:v>
                </c:pt>
                <c:pt idx="4">
                  <c:v>44</c:v>
                </c:pt>
                <c:pt idx="5">
                  <c:v>24</c:v>
                </c:pt>
                <c:pt idx="6">
                  <c:v>28</c:v>
                </c:pt>
                <c:pt idx="7">
                  <c:v>21</c:v>
                </c:pt>
                <c:pt idx="8">
                  <c:v>57</c:v>
                </c:pt>
                <c:pt idx="9">
                  <c:v>52</c:v>
                </c:pt>
                <c:pt idx="10">
                  <c:v>53</c:v>
                </c:pt>
                <c:pt idx="11">
                  <c:v>49</c:v>
                </c:pt>
                <c:pt idx="12">
                  <c:v>42</c:v>
                </c:pt>
                <c:pt idx="13">
                  <c:v>28</c:v>
                </c:pt>
                <c:pt idx="14">
                  <c:v>51</c:v>
                </c:pt>
                <c:pt idx="15">
                  <c:v>53</c:v>
                </c:pt>
                <c:pt idx="16">
                  <c:v>46</c:v>
                </c:pt>
                <c:pt idx="17">
                  <c:v>58</c:v>
                </c:pt>
                <c:pt idx="18">
                  <c:v>55</c:v>
                </c:pt>
                <c:pt idx="19">
                  <c:v>41</c:v>
                </c:pt>
                <c:pt idx="20">
                  <c:v>24</c:v>
                </c:pt>
                <c:pt idx="21">
                  <c:v>16</c:v>
                </c:pt>
                <c:pt idx="22">
                  <c:v>56</c:v>
                </c:pt>
                <c:pt idx="23">
                  <c:v>18</c:v>
                </c:pt>
                <c:pt idx="24">
                  <c:v>23</c:v>
                </c:pt>
                <c:pt idx="25">
                  <c:v>31</c:v>
                </c:pt>
                <c:pt idx="26">
                  <c:v>79</c:v>
                </c:pt>
                <c:pt idx="27">
                  <c:v>40</c:v>
                </c:pt>
                <c:pt idx="28">
                  <c:v>23</c:v>
                </c:pt>
              </c:numCache>
            </c:numRef>
          </c:val>
        </c:ser>
        <c:gapWidth val="50"/>
        <c:axId val="22401191"/>
        <c:axId val="284128"/>
      </c:barChart>
      <c:catAx>
        <c:axId val="39216269"/>
        <c:scaling>
          <c:orientation val="minMax"/>
        </c:scaling>
        <c:axPos val="b"/>
        <c:delete val="1"/>
        <c:majorTickMark val="out"/>
        <c:minorTickMark val="none"/>
        <c:tickLblPos val="nextTo"/>
        <c:crossAx val="17402102"/>
        <c:crosses val="autoZero"/>
        <c:auto val="1"/>
        <c:lblOffset val="100"/>
        <c:noMultiLvlLbl val="0"/>
      </c:catAx>
      <c:valAx>
        <c:axId val="17402102"/>
        <c:scaling>
          <c:orientation val="minMax"/>
          <c:max val="20"/>
          <c:min val="0"/>
        </c:scaling>
        <c:axPos val="l"/>
        <c:majorGridlines>
          <c:spPr>
            <a:ln w="25400">
              <a:solidFill>
                <a:srgbClr val="C0C0C0"/>
              </a:solidFill>
            </a:ln>
          </c:spPr>
        </c:majorGridlines>
        <c:minorGridlines>
          <c:spPr>
            <a:ln w="3175">
              <a:solidFill>
                <a:srgbClr val="C0C0C0"/>
              </a:solidFill>
            </a:ln>
          </c:spPr>
        </c:minorGridlines>
        <c:delete val="0"/>
        <c:numFmt formatCode="General" sourceLinked="1"/>
        <c:majorTickMark val="out"/>
        <c:minorTickMark val="none"/>
        <c:tickLblPos val="nextTo"/>
        <c:spPr>
          <a:ln w="25400">
            <a:solidFill/>
          </a:ln>
        </c:spPr>
        <c:crossAx val="39216269"/>
        <c:crossesAt val="1"/>
        <c:crossBetween val="between"/>
        <c:dispUnits/>
        <c:majorUnit val="4"/>
        <c:minorUnit val="1"/>
      </c:valAx>
      <c:catAx>
        <c:axId val="22401191"/>
        <c:scaling>
          <c:orientation val="minMax"/>
        </c:scaling>
        <c:axPos val="b"/>
        <c:delete val="1"/>
        <c:majorTickMark val="in"/>
        <c:minorTickMark val="none"/>
        <c:tickLblPos val="nextTo"/>
        <c:crossAx val="284128"/>
        <c:crosses val="autoZero"/>
        <c:auto val="1"/>
        <c:lblOffset val="100"/>
        <c:noMultiLvlLbl val="0"/>
      </c:catAx>
      <c:valAx>
        <c:axId val="284128"/>
        <c:scaling>
          <c:orientation val="minMax"/>
          <c:max val="80"/>
          <c:min val="0"/>
        </c:scaling>
        <c:axPos val="l"/>
        <c:delete val="0"/>
        <c:numFmt formatCode="General" sourceLinked="1"/>
        <c:majorTickMark val="in"/>
        <c:minorTickMark val="none"/>
        <c:tickLblPos val="nextTo"/>
        <c:spPr>
          <a:ln w="25400">
            <a:solidFill/>
          </a:ln>
        </c:spPr>
        <c:crossAx val="22401191"/>
        <c:crosses val="max"/>
        <c:crossBetween val="between"/>
        <c:dispUnits/>
        <c:majorUnit val="16"/>
        <c:minorUnit val="2"/>
      </c:valAx>
      <c:spPr>
        <a:solidFill>
          <a:srgbClr val="FFFFFF"/>
        </a:solidFill>
        <a:ln w="25400">
          <a:solidFill/>
        </a:ln>
      </c:spPr>
    </c:plotArea>
    <c:plotVisOnly val="1"/>
    <c:dispBlanksAs val="gap"/>
    <c:showDLblsOverMax val="0"/>
  </c:chart>
  <c:spPr>
    <a:solidFill>
      <a:srgbClr val="C0C0C0"/>
    </a:solidFill>
    <a:ln w="3175">
      <a:noFill/>
    </a:ln>
  </c:spPr>
  <c:txPr>
    <a:bodyPr vert="horz" rot="0"/>
    <a:lstStyle/>
    <a:p>
      <a:pPr>
        <a:defRPr lang="en-US" cap="none" sz="1000" b="1"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latin typeface="Arial"/>
                <a:ea typeface="Arial"/>
                <a:cs typeface="Arial"/>
              </a:rPr>
              <a:t>Number of models included in Car Models Database, by year of launch</a:t>
            </a:r>
          </a:p>
        </c:rich>
      </c:tx>
      <c:layout/>
      <c:spPr>
        <a:noFill/>
        <a:ln>
          <a:noFill/>
        </a:ln>
      </c:spPr>
    </c:title>
    <c:plotArea>
      <c:layout/>
      <c:barChart>
        <c:barDir val="col"/>
        <c:grouping val="clustered"/>
        <c:varyColors val="0"/>
        <c:ser>
          <c:idx val="0"/>
          <c:order val="0"/>
          <c:spPr>
            <a:gradFill rotWithShape="1">
              <a:gsLst>
                <a:gs pos="0">
                  <a:srgbClr val="00FF00"/>
                </a:gs>
                <a:gs pos="50000">
                  <a:srgbClr val="80FF80"/>
                </a:gs>
                <a:gs pos="100000">
                  <a:srgbClr val="00FF00"/>
                </a:gs>
              </a:gsLst>
              <a:lin ang="0" scaled="1"/>
            </a:gradFill>
            <a:ln w="12700">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'Statistics Years'!$B$22:$B$96</c:f>
              <c:strCache>
                <c:ptCount val="75"/>
                <c:pt idx="0">
                  <c:v>1946</c:v>
                </c:pt>
                <c:pt idx="1">
                  <c:v>1947</c:v>
                </c:pt>
                <c:pt idx="2">
                  <c:v>1948</c:v>
                </c:pt>
                <c:pt idx="3">
                  <c:v>1949</c:v>
                </c:pt>
                <c:pt idx="4">
                  <c:v>1950</c:v>
                </c:pt>
                <c:pt idx="5">
                  <c:v>1951</c:v>
                </c:pt>
                <c:pt idx="6">
                  <c:v>1952</c:v>
                </c:pt>
                <c:pt idx="7">
                  <c:v>1953</c:v>
                </c:pt>
                <c:pt idx="8">
                  <c:v>1954</c:v>
                </c:pt>
                <c:pt idx="9">
                  <c:v>1955</c:v>
                </c:pt>
                <c:pt idx="10">
                  <c:v>1956</c:v>
                </c:pt>
                <c:pt idx="11">
                  <c:v>1957</c:v>
                </c:pt>
                <c:pt idx="12">
                  <c:v>1958</c:v>
                </c:pt>
                <c:pt idx="13">
                  <c:v>1959</c:v>
                </c:pt>
                <c:pt idx="14">
                  <c:v>1960</c:v>
                </c:pt>
                <c:pt idx="15">
                  <c:v>1961</c:v>
                </c:pt>
                <c:pt idx="16">
                  <c:v>1962</c:v>
                </c:pt>
                <c:pt idx="17">
                  <c:v>1963</c:v>
                </c:pt>
                <c:pt idx="18">
                  <c:v>1964</c:v>
                </c:pt>
                <c:pt idx="19">
                  <c:v>1965</c:v>
                </c:pt>
                <c:pt idx="20">
                  <c:v>1966</c:v>
                </c:pt>
                <c:pt idx="21">
                  <c:v>1967</c:v>
                </c:pt>
                <c:pt idx="22">
                  <c:v>1968</c:v>
                </c:pt>
                <c:pt idx="23">
                  <c:v>1969</c:v>
                </c:pt>
                <c:pt idx="24">
                  <c:v>1970</c:v>
                </c:pt>
                <c:pt idx="25">
                  <c:v>1971</c:v>
                </c:pt>
                <c:pt idx="26">
                  <c:v>1972</c:v>
                </c:pt>
                <c:pt idx="27">
                  <c:v>1973</c:v>
                </c:pt>
                <c:pt idx="28">
                  <c:v>1974</c:v>
                </c:pt>
                <c:pt idx="29">
                  <c:v>1975</c:v>
                </c:pt>
                <c:pt idx="30">
                  <c:v>1976</c:v>
                </c:pt>
                <c:pt idx="31">
                  <c:v>1977</c:v>
                </c:pt>
                <c:pt idx="32">
                  <c:v>1978</c:v>
                </c:pt>
                <c:pt idx="33">
                  <c:v>1979</c:v>
                </c:pt>
                <c:pt idx="34">
                  <c:v>1980</c:v>
                </c:pt>
                <c:pt idx="35">
                  <c:v>1981</c:v>
                </c:pt>
                <c:pt idx="36">
                  <c:v>1982</c:v>
                </c:pt>
                <c:pt idx="37">
                  <c:v>1983</c:v>
                </c:pt>
                <c:pt idx="38">
                  <c:v>1984</c:v>
                </c:pt>
                <c:pt idx="39">
                  <c:v>1985</c:v>
                </c:pt>
                <c:pt idx="40">
                  <c:v>1986</c:v>
                </c:pt>
                <c:pt idx="41">
                  <c:v>1987</c:v>
                </c:pt>
                <c:pt idx="42">
                  <c:v>1988</c:v>
                </c:pt>
                <c:pt idx="43">
                  <c:v>1989</c:v>
                </c:pt>
                <c:pt idx="44">
                  <c:v>1990</c:v>
                </c:pt>
                <c:pt idx="45">
                  <c:v>1991</c:v>
                </c:pt>
                <c:pt idx="46">
                  <c:v>1992</c:v>
                </c:pt>
                <c:pt idx="47">
                  <c:v>1993</c:v>
                </c:pt>
                <c:pt idx="48">
                  <c:v>1994</c:v>
                </c:pt>
                <c:pt idx="49">
                  <c:v>1995</c:v>
                </c:pt>
                <c:pt idx="50">
                  <c:v>1996</c:v>
                </c:pt>
                <c:pt idx="51">
                  <c:v>1997</c:v>
                </c:pt>
                <c:pt idx="52">
                  <c:v>1998</c:v>
                </c:pt>
                <c:pt idx="53">
                  <c:v>1999</c:v>
                </c:pt>
                <c:pt idx="54">
                  <c:v>2000</c:v>
                </c:pt>
                <c:pt idx="55">
                  <c:v>2001</c:v>
                </c:pt>
                <c:pt idx="56">
                  <c:v>2002</c:v>
                </c:pt>
                <c:pt idx="57">
                  <c:v>2003</c:v>
                </c:pt>
                <c:pt idx="58">
                  <c:v>2004</c:v>
                </c:pt>
                <c:pt idx="59">
                  <c:v>2005</c:v>
                </c:pt>
                <c:pt idx="60">
                  <c:v>2006</c:v>
                </c:pt>
                <c:pt idx="61">
                  <c:v>2007</c:v>
                </c:pt>
                <c:pt idx="62">
                  <c:v>2008</c:v>
                </c:pt>
                <c:pt idx="63">
                  <c:v>2009</c:v>
                </c:pt>
                <c:pt idx="64">
                  <c:v>2010</c:v>
                </c:pt>
                <c:pt idx="65">
                  <c:v>2011</c:v>
                </c:pt>
                <c:pt idx="66">
                  <c:v>2012</c:v>
                </c:pt>
                <c:pt idx="67">
                  <c:v>2013</c:v>
                </c:pt>
                <c:pt idx="68">
                  <c:v>2014</c:v>
                </c:pt>
                <c:pt idx="69">
                  <c:v>2015</c:v>
                </c:pt>
                <c:pt idx="70">
                  <c:v>2016</c:v>
                </c:pt>
                <c:pt idx="71">
                  <c:v>2017</c:v>
                </c:pt>
                <c:pt idx="72">
                  <c:v>2018</c:v>
                </c:pt>
                <c:pt idx="73">
                  <c:v>2019</c:v>
                </c:pt>
                <c:pt idx="74">
                  <c:v>2020</c:v>
                </c:pt>
              </c:strCache>
            </c:strRef>
          </c:cat>
          <c:val>
            <c:numRef>
              <c:f>'Statistics Years'!$C$22:$C$96</c:f>
              <c:numCache>
                <c:ptCount val="75"/>
                <c:pt idx="0">
                  <c:v>6</c:v>
                </c:pt>
                <c:pt idx="1">
                  <c:v>8</c:v>
                </c:pt>
                <c:pt idx="2">
                  <c:v>19</c:v>
                </c:pt>
                <c:pt idx="3">
                  <c:v>5</c:v>
                </c:pt>
                <c:pt idx="4">
                  <c:v>13</c:v>
                </c:pt>
                <c:pt idx="5">
                  <c:v>11</c:v>
                </c:pt>
                <c:pt idx="6">
                  <c:v>5</c:v>
                </c:pt>
                <c:pt idx="7">
                  <c:v>20</c:v>
                </c:pt>
                <c:pt idx="8">
                  <c:v>8</c:v>
                </c:pt>
                <c:pt idx="9">
                  <c:v>16</c:v>
                </c:pt>
                <c:pt idx="10">
                  <c:v>17</c:v>
                </c:pt>
                <c:pt idx="11">
                  <c:v>14</c:v>
                </c:pt>
                <c:pt idx="12">
                  <c:v>19</c:v>
                </c:pt>
                <c:pt idx="13">
                  <c:v>24</c:v>
                </c:pt>
                <c:pt idx="14">
                  <c:v>4</c:v>
                </c:pt>
                <c:pt idx="15">
                  <c:v>21</c:v>
                </c:pt>
                <c:pt idx="16">
                  <c:v>22</c:v>
                </c:pt>
                <c:pt idx="17">
                  <c:v>16</c:v>
                </c:pt>
                <c:pt idx="18">
                  <c:v>18</c:v>
                </c:pt>
                <c:pt idx="19">
                  <c:v>13</c:v>
                </c:pt>
                <c:pt idx="20">
                  <c:v>26</c:v>
                </c:pt>
                <c:pt idx="21">
                  <c:v>19</c:v>
                </c:pt>
                <c:pt idx="22">
                  <c:v>19</c:v>
                </c:pt>
                <c:pt idx="23">
                  <c:v>16</c:v>
                </c:pt>
                <c:pt idx="24">
                  <c:v>29</c:v>
                </c:pt>
                <c:pt idx="25">
                  <c:v>10</c:v>
                </c:pt>
                <c:pt idx="26">
                  <c:v>24</c:v>
                </c:pt>
                <c:pt idx="27">
                  <c:v>10</c:v>
                </c:pt>
                <c:pt idx="28">
                  <c:v>21</c:v>
                </c:pt>
                <c:pt idx="29">
                  <c:v>20</c:v>
                </c:pt>
                <c:pt idx="30">
                  <c:v>19</c:v>
                </c:pt>
                <c:pt idx="31">
                  <c:v>17</c:v>
                </c:pt>
                <c:pt idx="32">
                  <c:v>20</c:v>
                </c:pt>
                <c:pt idx="33">
                  <c:v>19</c:v>
                </c:pt>
                <c:pt idx="34">
                  <c:v>25</c:v>
                </c:pt>
                <c:pt idx="35">
                  <c:v>25</c:v>
                </c:pt>
                <c:pt idx="36">
                  <c:v>21</c:v>
                </c:pt>
                <c:pt idx="37">
                  <c:v>24</c:v>
                </c:pt>
                <c:pt idx="38">
                  <c:v>29</c:v>
                </c:pt>
                <c:pt idx="39">
                  <c:v>24</c:v>
                </c:pt>
                <c:pt idx="40">
                  <c:v>25</c:v>
                </c:pt>
                <c:pt idx="41">
                  <c:v>23</c:v>
                </c:pt>
                <c:pt idx="42">
                  <c:v>22</c:v>
                </c:pt>
                <c:pt idx="43">
                  <c:v>37</c:v>
                </c:pt>
                <c:pt idx="44">
                  <c:v>25</c:v>
                </c:pt>
                <c:pt idx="45">
                  <c:v>43</c:v>
                </c:pt>
                <c:pt idx="46">
                  <c:v>28</c:v>
                </c:pt>
                <c:pt idx="47">
                  <c:v>31</c:v>
                </c:pt>
                <c:pt idx="48">
                  <c:v>42</c:v>
                </c:pt>
                <c:pt idx="49">
                  <c:v>50</c:v>
                </c:pt>
                <c:pt idx="50">
                  <c:v>49</c:v>
                </c:pt>
                <c:pt idx="51">
                  <c:v>38</c:v>
                </c:pt>
                <c:pt idx="52">
                  <c:v>55</c:v>
                </c:pt>
                <c:pt idx="53">
                  <c:v>31</c:v>
                </c:pt>
                <c:pt idx="54">
                  <c:v>45</c:v>
                </c:pt>
                <c:pt idx="55">
                  <c:v>47</c:v>
                </c:pt>
                <c:pt idx="56">
                  <c:v>55</c:v>
                </c:pt>
                <c:pt idx="57">
                  <c:v>44</c:v>
                </c:pt>
                <c:pt idx="58">
                  <c:v>55</c:v>
                </c:pt>
                <c:pt idx="59">
                  <c:v>55</c:v>
                </c:pt>
                <c:pt idx="60">
                  <c:v>53</c:v>
                </c:pt>
                <c:pt idx="61">
                  <c:v>44</c:v>
                </c:pt>
                <c:pt idx="62">
                  <c:v>56</c:v>
                </c:pt>
                <c:pt idx="63">
                  <c:v>51</c:v>
                </c:pt>
                <c:pt idx="64">
                  <c:v>53</c:v>
                </c:pt>
                <c:pt idx="65">
                  <c:v>48</c:v>
                </c:pt>
                <c:pt idx="66">
                  <c:v>63</c:v>
                </c:pt>
                <c:pt idx="67">
                  <c:v>42</c:v>
                </c:pt>
                <c:pt idx="68">
                  <c:v>33</c:v>
                </c:pt>
                <c:pt idx="69">
                  <c:v>35</c:v>
                </c:pt>
                <c:pt idx="70">
                  <c:v>39</c:v>
                </c:pt>
                <c:pt idx="71">
                  <c:v>27</c:v>
                </c:pt>
                <c:pt idx="72">
                  <c:v>4</c:v>
                </c:pt>
                <c:pt idx="73">
                  <c:v>0</c:v>
                </c:pt>
                <c:pt idx="74">
                  <c:v>0</c:v>
                </c:pt>
              </c:numCache>
            </c:numRef>
          </c:val>
        </c:ser>
        <c:gapWidth val="0"/>
        <c:axId val="2557153"/>
        <c:axId val="23014378"/>
      </c:barChart>
      <c:catAx>
        <c:axId val="2557153"/>
        <c:scaling>
          <c:orientation val="minMax"/>
        </c:scaling>
        <c:axPos val="b"/>
        <c:delete val="0"/>
        <c:numFmt formatCode="General" sourceLinked="1"/>
        <c:majorTickMark val="out"/>
        <c:minorTickMark val="none"/>
        <c:tickLblPos val="nextTo"/>
        <c:spPr>
          <a:ln w="25400">
            <a:solidFill/>
          </a:ln>
        </c:spPr>
        <c:txPr>
          <a:bodyPr vert="horz" rot="-5400000"/>
          <a:lstStyle/>
          <a:p>
            <a:pPr>
              <a:defRPr lang="en-US" cap="none" sz="1000" b="1" i="0" u="none" baseline="0">
                <a:latin typeface="Arial"/>
                <a:ea typeface="Arial"/>
                <a:cs typeface="Arial"/>
              </a:defRPr>
            </a:pPr>
          </a:p>
        </c:txPr>
        <c:crossAx val="23014378"/>
        <c:crosses val="autoZero"/>
        <c:auto val="1"/>
        <c:lblOffset val="100"/>
        <c:noMultiLvlLbl val="0"/>
      </c:catAx>
      <c:valAx>
        <c:axId val="23014378"/>
        <c:scaling>
          <c:orientation val="minMax"/>
          <c:max val="64"/>
          <c:min val="0"/>
        </c:scaling>
        <c:axPos val="l"/>
        <c:majorGridlines>
          <c:spPr>
            <a:ln w="25400">
              <a:solidFill>
                <a:srgbClr val="C0C0C0"/>
              </a:solidFill>
            </a:ln>
          </c:spPr>
        </c:majorGridlines>
        <c:minorGridlines>
          <c:spPr>
            <a:ln w="3175">
              <a:solidFill>
                <a:srgbClr val="C0C0C0"/>
              </a:solidFill>
            </a:ln>
          </c:spPr>
        </c:minorGridlines>
        <c:delete val="0"/>
        <c:numFmt formatCode="General" sourceLinked="1"/>
        <c:majorTickMark val="out"/>
        <c:minorTickMark val="none"/>
        <c:tickLblPos val="nextTo"/>
        <c:spPr>
          <a:ln w="25400">
            <a:solidFill/>
          </a:ln>
        </c:spPr>
        <c:crossAx val="2557153"/>
        <c:crossesAt val="1"/>
        <c:crossBetween val="between"/>
        <c:dispUnits/>
        <c:majorUnit val="16"/>
        <c:minorUnit val="4"/>
      </c:valAx>
      <c:spPr>
        <a:solidFill>
          <a:srgbClr val="FFFFFF"/>
        </a:solidFill>
        <a:ln w="25400">
          <a:solidFill/>
        </a:ln>
      </c:spPr>
    </c:plotArea>
    <c:plotVisOnly val="1"/>
    <c:dispBlanksAs val="gap"/>
    <c:showDLblsOverMax val="0"/>
  </c:chart>
  <c:spPr>
    <a:solidFill>
      <a:srgbClr val="C0C0C0"/>
    </a:solidFill>
    <a:ln w="3175">
      <a:noFill/>
    </a:ln>
  </c:spPr>
  <c:txPr>
    <a:bodyPr vert="horz" rot="0"/>
    <a:lstStyle/>
    <a:p>
      <a:pPr>
        <a:defRPr lang="en-US" cap="none" sz="1000" b="1"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chartsheets/sheet1.xml><?xml version="1.0" encoding="utf-8"?>
<chartsheet xmlns="http://schemas.openxmlformats.org/spreadsheetml/2006/main" xmlns:r="http://schemas.openxmlformats.org/officeDocument/2006/relationships">
  <sheetViews>
    <sheetView workbookViewId="0" zoomToFit="1"/>
  </sheetViews>
  <pageMargins left="0.75" right="0.75" top="1" bottom="1" header="0.5" footer="0.5"/>
  <pageSetup horizontalDpi="600" verticalDpi="600" orientation="landscape"/>
  <drawing r:id="rId1"/>
</chartsheet>
</file>

<file path=xl/chartsheets/sheet2.xml><?xml version="1.0" encoding="utf-8"?>
<chartsheet xmlns="http://schemas.openxmlformats.org/spreadsheetml/2006/main" xmlns:r="http://schemas.openxmlformats.org/officeDocument/2006/relationships">
  <sheetViews>
    <sheetView workbookViewId="0" zoomToFit="1"/>
  </sheetViews>
  <pageMargins left="0.75" right="0.75" top="1" bottom="1" header="0.5" footer="0.5"/>
  <pageSetup horizontalDpi="600" verticalDpi="600" orientation="landscape"/>
  <drawing r:id="rId1"/>
</chartsheet>
</file>

<file path=xl/chartsheets/sheet3.xml><?xml version="1.0" encoding="utf-8"?>
<chartsheet xmlns="http://schemas.openxmlformats.org/spreadsheetml/2006/main" xmlns:r="http://schemas.openxmlformats.org/officeDocument/2006/relationships">
  <sheetViews>
    <sheetView workbookViewId="0" zoomToFit="1"/>
  </sheetViews>
  <pageMargins left="0.75" right="0.75" top="1" bottom="1" header="0.5" footer="0.5"/>
  <pageSetup horizontalDpi="600" verticalDpi="600" orientation="landscape"/>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8249900" cy="8667750"/>
    <xdr:graphicFrame>
      <xdr:nvGraphicFramePr>
        <xdr:cNvPr id="1" name="Shape 1025"/>
        <xdr:cNvGraphicFramePr/>
      </xdr:nvGraphicFramePr>
      <xdr:xfrm>
        <a:off x="0" y="0"/>
        <a:ext cx="18249900" cy="8667750"/>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8249900" cy="8667750"/>
    <xdr:graphicFrame>
      <xdr:nvGraphicFramePr>
        <xdr:cNvPr id="1" name="Shape 1025"/>
        <xdr:cNvGraphicFramePr/>
      </xdr:nvGraphicFramePr>
      <xdr:xfrm>
        <a:off x="0" y="0"/>
        <a:ext cx="18249900" cy="8667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8249900" cy="8667750"/>
    <xdr:graphicFrame>
      <xdr:nvGraphicFramePr>
        <xdr:cNvPr id="1" name="Shape 1025"/>
        <xdr:cNvGraphicFramePr/>
      </xdr:nvGraphicFramePr>
      <xdr:xfrm>
        <a:off x="0" y="0"/>
        <a:ext cx="18249900" cy="866775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teoalida.webs.com/" TargetMode="External" /><Relationship Id="rId2" Type="http://schemas.openxmlformats.org/officeDocument/2006/relationships/hyperlink" Target="http://www.teoalida.com/cardatabase" TargetMode="External" /><Relationship Id="rId3" Type="http://schemas.openxmlformats.org/officeDocument/2006/relationships/hyperlink" Target="http://cardatabase.teoalida.com/" TargetMode="External" /><Relationship Id="rId4" Type="http://schemas.openxmlformats.org/officeDocument/2006/relationships/hyperlink" Target="http://cardatabase.teoalida.com/" TargetMode="External" /><Relationship Id="rId5" Type="http://schemas.openxmlformats.org/officeDocument/2006/relationships/hyperlink" Target="http://cardatabase.teoalida.com/" TargetMode="External" /><Relationship Id="rId6" Type="http://schemas.openxmlformats.org/officeDocument/2006/relationships/hyperlink" Target="http://cardatabase.teoalida.com/" TargetMode="External" /><Relationship Id="rId7"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teoalida.com/cardatabase"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teoalida.webs.com/" TargetMode="External" /><Relationship Id="rId2" Type="http://schemas.openxmlformats.org/officeDocument/2006/relationships/hyperlink" Target="http://cardatabase.teoalida.com/" TargetMode="External" /><Relationship Id="rId3" Type="http://schemas.openxmlformats.org/officeDocument/2006/relationships/hyperlink" Target="http://cardatabase.teoalida.com/" TargetMode="External" /><Relationship Id="rId4" Type="http://schemas.openxmlformats.org/officeDocument/2006/relationships/hyperlink" Target="http://cardatabase.teoalida.com/" TargetMode="Externa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W132"/>
  <sheetViews>
    <sheetView tabSelected="1" workbookViewId="0" topLeftCell="A1">
      <pane ySplit="4" topLeftCell="BM5" activePane="bottomLeft" state="frozen"/>
      <selection pane="topLeft" activeCell="A1" sqref="A1"/>
      <selection pane="bottomLeft" activeCell="A5" sqref="A5"/>
    </sheetView>
  </sheetViews>
  <sheetFormatPr defaultColWidth="2.7109375" defaultRowHeight="12.75"/>
  <cols>
    <col min="1" max="1" width="2.7109375" style="0" customWidth="1"/>
    <col min="2" max="2" width="20.7109375" style="38" customWidth="1"/>
    <col min="3" max="3" width="6.7109375" style="38" customWidth="1"/>
    <col min="4" max="4" width="12.7109375" style="38" customWidth="1"/>
    <col min="5" max="5" width="24.7109375" style="38" customWidth="1"/>
    <col min="6" max="6" width="20.7109375" style="38" customWidth="1"/>
    <col min="7" max="7" width="10.7109375" style="38" customWidth="1"/>
    <col min="8" max="8" width="14.7109375" style="38" customWidth="1"/>
    <col min="9" max="9" width="10.7109375" style="38" customWidth="1"/>
    <col min="10" max="10" width="13.7109375" style="38" customWidth="1"/>
    <col min="11" max="12" width="4.7109375" style="38" customWidth="1"/>
    <col min="13" max="16" width="6.7109375" style="38" customWidth="1"/>
    <col min="17" max="17" width="7.7109375" style="38" customWidth="1"/>
    <col min="18" max="18" width="10.7109375" style="38" customWidth="1"/>
    <col min="19" max="19" width="9.7109375" style="38" customWidth="1"/>
    <col min="20" max="20" width="10.7109375" style="38" customWidth="1"/>
    <col min="21" max="22" width="7.7109375" style="38" customWidth="1"/>
    <col min="23" max="23" width="2.7109375" style="39" customWidth="1"/>
    <col min="24" max="16384" width="2.7109375" style="38" customWidth="1"/>
  </cols>
  <sheetData>
    <row r="1" ht="13.5" thickBot="1"/>
    <row r="2" spans="1:23" s="167" customFormat="1" ht="14.25" customHeight="1" thickBot="1" thickTop="1">
      <c r="A2"/>
      <c r="B2" s="382" t="s">
        <v>175</v>
      </c>
      <c r="C2" s="384" t="s">
        <v>176</v>
      </c>
      <c r="D2" s="386" t="s">
        <v>319</v>
      </c>
      <c r="E2" s="388" t="s">
        <v>167</v>
      </c>
      <c r="F2" s="376" t="s">
        <v>163</v>
      </c>
      <c r="G2" s="378" t="s">
        <v>88</v>
      </c>
      <c r="H2" s="390" t="s">
        <v>458</v>
      </c>
      <c r="I2" s="380" t="s">
        <v>401</v>
      </c>
      <c r="J2" s="144" t="s">
        <v>370</v>
      </c>
      <c r="K2" s="194"/>
      <c r="L2" s="195"/>
      <c r="M2" s="196" t="s">
        <v>488</v>
      </c>
      <c r="N2" s="145"/>
      <c r="O2" s="146"/>
      <c r="P2" s="197"/>
      <c r="Q2" s="145"/>
      <c r="R2" s="147" t="s">
        <v>489</v>
      </c>
      <c r="S2" s="198" t="s">
        <v>490</v>
      </c>
      <c r="T2" s="148" t="s">
        <v>487</v>
      </c>
      <c r="U2" s="199"/>
      <c r="V2" s="149"/>
      <c r="W2" s="190"/>
    </row>
    <row r="3" spans="1:23" s="167" customFormat="1" ht="39" thickBot="1">
      <c r="A3"/>
      <c r="B3" s="383"/>
      <c r="C3" s="385"/>
      <c r="D3" s="387"/>
      <c r="E3" s="389"/>
      <c r="F3" s="377"/>
      <c r="G3" s="379"/>
      <c r="H3" s="391"/>
      <c r="I3" s="381"/>
      <c r="J3" s="293" t="s">
        <v>370</v>
      </c>
      <c r="K3" s="294" t="s">
        <v>371</v>
      </c>
      <c r="L3" s="295" t="s">
        <v>444</v>
      </c>
      <c r="M3" s="296" t="s">
        <v>322</v>
      </c>
      <c r="N3" s="193" t="s">
        <v>123</v>
      </c>
      <c r="O3" s="297" t="s">
        <v>124</v>
      </c>
      <c r="P3" s="298" t="s">
        <v>125</v>
      </c>
      <c r="Q3" s="193" t="s">
        <v>486</v>
      </c>
      <c r="R3" s="299" t="s">
        <v>275</v>
      </c>
      <c r="S3" s="300" t="s">
        <v>276</v>
      </c>
      <c r="T3" s="301" t="s">
        <v>491</v>
      </c>
      <c r="U3" s="302" t="s">
        <v>492</v>
      </c>
      <c r="V3" s="303" t="s">
        <v>128</v>
      </c>
      <c r="W3" s="190"/>
    </row>
    <row r="4" spans="1:23" s="167" customFormat="1" ht="13.5" thickTop="1">
      <c r="A4"/>
      <c r="W4" s="174"/>
    </row>
    <row r="5" spans="1:23" s="167" customFormat="1" ht="37.5">
      <c r="A5"/>
      <c r="B5" s="49" t="s">
        <v>57</v>
      </c>
      <c r="C5" s="49"/>
      <c r="D5" s="49"/>
      <c r="E5" s="49"/>
      <c r="F5" s="49"/>
      <c r="G5" s="49"/>
      <c r="H5" s="49"/>
      <c r="I5" s="49"/>
      <c r="J5" s="49"/>
      <c r="K5" s="49"/>
      <c r="L5" s="49"/>
      <c r="M5" s="49"/>
      <c r="N5" s="49"/>
      <c r="O5" s="49"/>
      <c r="P5" s="49"/>
      <c r="Q5" s="49"/>
      <c r="R5" s="49"/>
      <c r="S5" s="49"/>
      <c r="T5" s="49"/>
      <c r="U5" s="49"/>
      <c r="V5" s="49"/>
      <c r="W5" s="174"/>
    </row>
    <row r="6" spans="1:23" s="167" customFormat="1" ht="19.5">
      <c r="A6"/>
      <c r="B6" s="29" t="s">
        <v>1118</v>
      </c>
      <c r="C6" s="29"/>
      <c r="D6" s="29"/>
      <c r="E6" s="29"/>
      <c r="F6" s="29"/>
      <c r="G6" s="29"/>
      <c r="H6" s="29"/>
      <c r="I6" s="29"/>
      <c r="J6" s="29"/>
      <c r="K6" s="29"/>
      <c r="L6" s="29"/>
      <c r="M6" s="29"/>
      <c r="N6" s="29"/>
      <c r="O6" s="29"/>
      <c r="P6" s="29"/>
      <c r="Q6" s="29"/>
      <c r="R6" s="29"/>
      <c r="S6" s="29"/>
      <c r="T6" s="29"/>
      <c r="U6" s="29"/>
      <c r="V6" s="29"/>
      <c r="W6" s="174"/>
    </row>
    <row r="7" spans="1:23" s="167" customFormat="1" ht="12.75">
      <c r="A7"/>
      <c r="W7" s="174"/>
    </row>
    <row r="8" spans="2:22" ht="18">
      <c r="B8" s="191" t="s">
        <v>1053</v>
      </c>
      <c r="C8" s="191"/>
      <c r="D8" s="191"/>
      <c r="E8" s="191"/>
      <c r="F8" s="191"/>
      <c r="G8" s="191"/>
      <c r="H8" s="191"/>
      <c r="I8" s="191"/>
      <c r="J8" s="191"/>
      <c r="K8" s="191"/>
      <c r="L8" s="191"/>
      <c r="M8" s="191"/>
      <c r="N8" s="191"/>
      <c r="O8" s="191"/>
      <c r="P8" s="191"/>
      <c r="Q8" s="191"/>
      <c r="R8" s="191"/>
      <c r="S8" s="191"/>
      <c r="T8" s="191"/>
      <c r="U8" s="191"/>
      <c r="V8" s="191"/>
    </row>
    <row r="9" spans="2:22" ht="12.75">
      <c r="B9" s="192" t="s">
        <v>1054</v>
      </c>
      <c r="C9" s="192"/>
      <c r="D9" s="192"/>
      <c r="E9" s="192"/>
      <c r="F9" s="192"/>
      <c r="G9" s="192"/>
      <c r="H9" s="192"/>
      <c r="I9" s="192"/>
      <c r="J9" s="192"/>
      <c r="K9" s="192"/>
      <c r="L9" s="192"/>
      <c r="M9" s="192"/>
      <c r="N9" s="192"/>
      <c r="O9" s="192"/>
      <c r="P9" s="192"/>
      <c r="Q9" s="192"/>
      <c r="R9" s="192"/>
      <c r="S9" s="192"/>
      <c r="T9" s="192"/>
      <c r="U9" s="192"/>
      <c r="V9" s="192"/>
    </row>
    <row r="10" spans="2:22" ht="12.75">
      <c r="B10" s="192" t="s">
        <v>85</v>
      </c>
      <c r="C10" s="192"/>
      <c r="D10" s="192"/>
      <c r="E10" s="192"/>
      <c r="F10" s="192"/>
      <c r="G10" s="192"/>
      <c r="H10" s="192"/>
      <c r="I10" s="192"/>
      <c r="J10" s="192"/>
      <c r="K10" s="192"/>
      <c r="L10" s="192"/>
      <c r="M10" s="192"/>
      <c r="N10" s="192"/>
      <c r="O10" s="192"/>
      <c r="P10" s="192"/>
      <c r="Q10" s="192"/>
      <c r="R10" s="192"/>
      <c r="S10" s="192"/>
      <c r="T10" s="192"/>
      <c r="U10" s="192"/>
      <c r="V10" s="192"/>
    </row>
    <row r="11" spans="2:22" ht="12.75">
      <c r="B11" s="192" t="s">
        <v>86</v>
      </c>
      <c r="C11" s="192"/>
      <c r="D11" s="192"/>
      <c r="E11" s="192"/>
      <c r="F11" s="192"/>
      <c r="G11" s="192"/>
      <c r="H11" s="192"/>
      <c r="I11" s="192"/>
      <c r="J11" s="192"/>
      <c r="K11" s="192"/>
      <c r="L11" s="192"/>
      <c r="M11" s="192"/>
      <c r="N11" s="192"/>
      <c r="O11" s="192"/>
      <c r="P11" s="192"/>
      <c r="Q11" s="192"/>
      <c r="R11" s="192"/>
      <c r="S11" s="192"/>
      <c r="T11" s="192"/>
      <c r="U11" s="192"/>
      <c r="V11" s="192"/>
    </row>
    <row r="12" spans="1:23" s="167" customFormat="1" ht="12.75">
      <c r="A12"/>
      <c r="W12" s="174"/>
    </row>
    <row r="13" spans="2:22" ht="18">
      <c r="B13" s="191" t="s">
        <v>459</v>
      </c>
      <c r="C13" s="191"/>
      <c r="D13" s="191"/>
      <c r="E13" s="191"/>
      <c r="F13" s="191"/>
      <c r="G13" s="191"/>
      <c r="H13" s="191"/>
      <c r="I13" s="191"/>
      <c r="J13" s="191"/>
      <c r="K13" s="191"/>
      <c r="L13" s="191"/>
      <c r="M13" s="191"/>
      <c r="N13" s="191"/>
      <c r="O13" s="191"/>
      <c r="P13" s="191"/>
      <c r="Q13" s="191"/>
      <c r="R13" s="191"/>
      <c r="S13" s="191"/>
      <c r="T13" s="191"/>
      <c r="U13" s="191"/>
      <c r="V13" s="191"/>
    </row>
    <row r="14" spans="2:22" ht="12.75">
      <c r="B14" s="192" t="s">
        <v>457</v>
      </c>
      <c r="C14" s="192"/>
      <c r="D14" s="192"/>
      <c r="E14" s="192"/>
      <c r="F14" s="192"/>
      <c r="G14" s="192"/>
      <c r="H14" s="192"/>
      <c r="I14" s="192"/>
      <c r="J14" s="192"/>
      <c r="K14" s="192"/>
      <c r="L14" s="192"/>
      <c r="M14" s="192"/>
      <c r="N14" s="192"/>
      <c r="O14" s="192"/>
      <c r="P14" s="192"/>
      <c r="Q14" s="192"/>
      <c r="R14" s="192"/>
      <c r="S14" s="192"/>
      <c r="T14" s="192"/>
      <c r="U14" s="192"/>
      <c r="V14" s="192"/>
    </row>
    <row r="15" spans="2:22" ht="12.75">
      <c r="B15" s="192" t="s">
        <v>69</v>
      </c>
      <c r="C15" s="192"/>
      <c r="D15" s="192"/>
      <c r="E15" s="192"/>
      <c r="F15" s="192"/>
      <c r="G15" s="192"/>
      <c r="H15" s="192"/>
      <c r="I15" s="192"/>
      <c r="J15" s="192"/>
      <c r="K15" s="192"/>
      <c r="L15" s="192"/>
      <c r="M15" s="192"/>
      <c r="N15" s="192"/>
      <c r="O15" s="192"/>
      <c r="P15" s="192"/>
      <c r="Q15" s="192"/>
      <c r="R15" s="192"/>
      <c r="S15" s="192"/>
      <c r="T15" s="192"/>
      <c r="U15" s="192"/>
      <c r="V15" s="192"/>
    </row>
    <row r="16" spans="2:22" ht="12.75">
      <c r="B16" s="192" t="s">
        <v>70</v>
      </c>
      <c r="C16" s="192"/>
      <c r="D16" s="192"/>
      <c r="E16" s="192"/>
      <c r="F16" s="192"/>
      <c r="G16" s="192"/>
      <c r="H16" s="192"/>
      <c r="I16" s="192"/>
      <c r="J16" s="192"/>
      <c r="K16" s="192"/>
      <c r="L16" s="192"/>
      <c r="M16" s="192"/>
      <c r="N16" s="192"/>
      <c r="O16" s="192"/>
      <c r="P16" s="192"/>
      <c r="Q16" s="192"/>
      <c r="R16" s="192"/>
      <c r="S16" s="192"/>
      <c r="T16" s="192"/>
      <c r="U16" s="192"/>
      <c r="V16" s="192"/>
    </row>
    <row r="17" spans="2:22" ht="12.75">
      <c r="B17" s="192" t="s">
        <v>71</v>
      </c>
      <c r="C17" s="192"/>
      <c r="D17" s="192"/>
      <c r="E17" s="192"/>
      <c r="F17" s="192"/>
      <c r="G17" s="192"/>
      <c r="H17" s="192"/>
      <c r="I17" s="192"/>
      <c r="J17" s="192"/>
      <c r="K17" s="192"/>
      <c r="L17" s="192"/>
      <c r="M17" s="192"/>
      <c r="N17" s="192"/>
      <c r="O17" s="192"/>
      <c r="P17" s="192"/>
      <c r="Q17" s="192"/>
      <c r="R17" s="192"/>
      <c r="S17" s="192"/>
      <c r="T17" s="192"/>
      <c r="U17" s="192"/>
      <c r="V17" s="192"/>
    </row>
    <row r="18" spans="1:23" s="167" customFormat="1" ht="12.75">
      <c r="A18"/>
      <c r="W18" s="174"/>
    </row>
    <row r="19" spans="2:22" ht="18">
      <c r="B19" s="191" t="s">
        <v>461</v>
      </c>
      <c r="C19" s="191"/>
      <c r="D19" s="191"/>
      <c r="E19" s="191"/>
      <c r="F19" s="191"/>
      <c r="G19" s="191"/>
      <c r="H19" s="191"/>
      <c r="I19" s="191"/>
      <c r="J19" s="191"/>
      <c r="K19" s="191"/>
      <c r="L19" s="191"/>
      <c r="M19" s="191"/>
      <c r="N19" s="191"/>
      <c r="O19" s="191"/>
      <c r="P19" s="191"/>
      <c r="Q19" s="191"/>
      <c r="R19" s="191"/>
      <c r="S19" s="191"/>
      <c r="T19" s="191"/>
      <c r="U19" s="191"/>
      <c r="V19" s="191"/>
    </row>
    <row r="20" spans="2:22" ht="12.75">
      <c r="B20" s="192" t="s">
        <v>460</v>
      </c>
      <c r="C20" s="192"/>
      <c r="D20" s="192"/>
      <c r="E20" s="192"/>
      <c r="F20" s="192"/>
      <c r="G20" s="192"/>
      <c r="H20" s="192"/>
      <c r="I20" s="192"/>
      <c r="J20" s="192"/>
      <c r="K20" s="192"/>
      <c r="L20" s="192"/>
      <c r="M20" s="192"/>
      <c r="N20" s="192"/>
      <c r="O20" s="192"/>
      <c r="P20" s="192"/>
      <c r="Q20" s="192"/>
      <c r="R20" s="192"/>
      <c r="S20" s="192"/>
      <c r="T20" s="192"/>
      <c r="U20" s="192"/>
      <c r="V20" s="192"/>
    </row>
    <row r="21" spans="2:22" ht="12.75">
      <c r="B21" s="192" t="s">
        <v>87</v>
      </c>
      <c r="C21" s="192"/>
      <c r="D21" s="192"/>
      <c r="E21" s="192"/>
      <c r="F21" s="192"/>
      <c r="G21" s="192"/>
      <c r="H21" s="192"/>
      <c r="I21" s="192"/>
      <c r="J21" s="192"/>
      <c r="K21" s="192"/>
      <c r="L21" s="192"/>
      <c r="M21" s="192"/>
      <c r="N21" s="192"/>
      <c r="O21" s="192"/>
      <c r="P21" s="192"/>
      <c r="Q21" s="192"/>
      <c r="R21" s="192"/>
      <c r="S21" s="192"/>
      <c r="T21" s="192"/>
      <c r="U21" s="192"/>
      <c r="V21" s="192"/>
    </row>
    <row r="22" spans="1:23" s="167" customFormat="1" ht="13.5" thickBot="1">
      <c r="A22"/>
      <c r="W22" s="174"/>
    </row>
    <row r="23" spans="2:23" ht="14.25" thickBot="1" thickTop="1">
      <c r="B23" s="124" t="s">
        <v>512</v>
      </c>
      <c r="C23" s="202">
        <v>1956</v>
      </c>
      <c r="D23" s="99" t="s">
        <v>168</v>
      </c>
      <c r="E23" s="100" t="s">
        <v>513</v>
      </c>
      <c r="F23" s="100" t="s">
        <v>513</v>
      </c>
      <c r="G23" s="165" t="s">
        <v>98</v>
      </c>
      <c r="H23" s="187" t="s">
        <v>427</v>
      </c>
      <c r="I23" s="203" t="s">
        <v>514</v>
      </c>
      <c r="J23" s="169" t="s">
        <v>224</v>
      </c>
      <c r="K23" s="204" t="s">
        <v>515</v>
      </c>
      <c r="L23" s="168" t="s">
        <v>120</v>
      </c>
      <c r="M23" s="205">
        <v>1500</v>
      </c>
      <c r="N23" s="107">
        <v>2285</v>
      </c>
      <c r="O23" s="206">
        <v>1380</v>
      </c>
      <c r="P23" s="188">
        <v>1340</v>
      </c>
      <c r="Q23" s="207">
        <f aca="true" t="shared" si="0" ref="Q23:Q86">N23*O23*P23/1000000000</f>
        <v>4.225422</v>
      </c>
      <c r="R23" s="159">
        <v>350</v>
      </c>
      <c r="S23" s="208"/>
      <c r="T23" s="114" t="s">
        <v>516</v>
      </c>
      <c r="U23" s="209" t="s">
        <v>517</v>
      </c>
      <c r="V23" s="290"/>
      <c r="W23" s="189"/>
    </row>
    <row r="24" spans="2:23" ht="12.75">
      <c r="B24" s="123" t="s">
        <v>518</v>
      </c>
      <c r="C24" s="210">
        <v>1957</v>
      </c>
      <c r="D24" s="97" t="s">
        <v>168</v>
      </c>
      <c r="E24" s="98">
        <v>600</v>
      </c>
      <c r="F24" s="98">
        <v>600</v>
      </c>
      <c r="G24" s="164" t="s">
        <v>98</v>
      </c>
      <c r="H24" s="181" t="s">
        <v>427</v>
      </c>
      <c r="I24" s="211" t="s">
        <v>519</v>
      </c>
      <c r="J24" s="170" t="s">
        <v>224</v>
      </c>
      <c r="K24" s="212" t="s">
        <v>115</v>
      </c>
      <c r="L24" s="155" t="s">
        <v>122</v>
      </c>
      <c r="M24" s="213">
        <v>1600</v>
      </c>
      <c r="N24" s="106">
        <v>2900</v>
      </c>
      <c r="O24" s="214">
        <v>1400</v>
      </c>
      <c r="P24" s="182">
        <v>1375</v>
      </c>
      <c r="Q24" s="215">
        <f t="shared" si="0"/>
        <v>5.5825</v>
      </c>
      <c r="R24" s="158">
        <v>560</v>
      </c>
      <c r="S24" s="216"/>
      <c r="T24" s="113">
        <v>700</v>
      </c>
      <c r="U24" s="217">
        <v>30</v>
      </c>
      <c r="V24" s="183"/>
      <c r="W24" s="189"/>
    </row>
    <row r="25" spans="2:23" ht="12.75">
      <c r="B25" s="121" t="s">
        <v>518</v>
      </c>
      <c r="C25" s="218">
        <v>1959</v>
      </c>
      <c r="D25" s="93" t="s">
        <v>168</v>
      </c>
      <c r="E25" s="94">
        <v>700</v>
      </c>
      <c r="F25" s="94">
        <v>700</v>
      </c>
      <c r="G25" s="162" t="s">
        <v>98</v>
      </c>
      <c r="H25" s="175" t="s">
        <v>427</v>
      </c>
      <c r="I25" s="219" t="s">
        <v>520</v>
      </c>
      <c r="J25" s="3" t="s">
        <v>521</v>
      </c>
      <c r="K25" s="4" t="s">
        <v>120</v>
      </c>
      <c r="L25" s="150" t="s">
        <v>122</v>
      </c>
      <c r="M25" s="220">
        <v>2120</v>
      </c>
      <c r="N25" s="104">
        <v>3540</v>
      </c>
      <c r="O25" s="5">
        <v>1400</v>
      </c>
      <c r="P25" s="176">
        <v>1345</v>
      </c>
      <c r="Q25" s="221">
        <f t="shared" si="0"/>
        <v>6.66582</v>
      </c>
      <c r="R25" s="156">
        <v>640</v>
      </c>
      <c r="S25" s="222"/>
      <c r="T25" s="111">
        <v>700</v>
      </c>
      <c r="U25" s="223">
        <v>30</v>
      </c>
      <c r="V25" s="177"/>
      <c r="W25" s="189"/>
    </row>
    <row r="26" spans="2:23" ht="12.75">
      <c r="B26" s="122"/>
      <c r="C26" s="224"/>
      <c r="D26" s="95" t="s">
        <v>168</v>
      </c>
      <c r="E26" s="96" t="s">
        <v>522</v>
      </c>
      <c r="F26" s="96" t="s">
        <v>522</v>
      </c>
      <c r="G26" s="163" t="s">
        <v>98</v>
      </c>
      <c r="H26" s="173" t="s">
        <v>427</v>
      </c>
      <c r="I26" s="225" t="s">
        <v>523</v>
      </c>
      <c r="J26" s="26" t="s">
        <v>524</v>
      </c>
      <c r="K26" s="27" t="s">
        <v>120</v>
      </c>
      <c r="L26" s="151" t="s">
        <v>122</v>
      </c>
      <c r="M26" s="226">
        <v>2120</v>
      </c>
      <c r="N26" s="105">
        <v>3540</v>
      </c>
      <c r="O26" s="28">
        <v>1400</v>
      </c>
      <c r="P26" s="171">
        <v>1270</v>
      </c>
      <c r="Q26" s="227">
        <f t="shared" si="0"/>
        <v>6.29412</v>
      </c>
      <c r="R26" s="157">
        <v>650</v>
      </c>
      <c r="S26" s="228"/>
      <c r="T26" s="112">
        <v>700</v>
      </c>
      <c r="U26" s="229">
        <v>40</v>
      </c>
      <c r="V26" s="172"/>
      <c r="W26" s="189"/>
    </row>
    <row r="27" spans="2:23" ht="13.5" thickBot="1">
      <c r="B27" s="122"/>
      <c r="C27" s="224"/>
      <c r="D27" s="95" t="s">
        <v>168</v>
      </c>
      <c r="E27" s="96" t="s">
        <v>525</v>
      </c>
      <c r="F27" s="96" t="s">
        <v>525</v>
      </c>
      <c r="G27" s="163" t="s">
        <v>98</v>
      </c>
      <c r="H27" s="173" t="s">
        <v>427</v>
      </c>
      <c r="I27" s="225" t="s">
        <v>526</v>
      </c>
      <c r="J27" s="26" t="s">
        <v>224</v>
      </c>
      <c r="K27" s="27" t="s">
        <v>120</v>
      </c>
      <c r="L27" s="151" t="s">
        <v>122</v>
      </c>
      <c r="M27" s="226">
        <v>2280</v>
      </c>
      <c r="N27" s="105">
        <v>3860</v>
      </c>
      <c r="O27" s="28">
        <v>1480</v>
      </c>
      <c r="P27" s="171">
        <v>1360</v>
      </c>
      <c r="Q27" s="227">
        <f t="shared" si="0"/>
        <v>7.769408</v>
      </c>
      <c r="R27" s="157">
        <v>680</v>
      </c>
      <c r="S27" s="228"/>
      <c r="T27" s="112">
        <v>700</v>
      </c>
      <c r="U27" s="229">
        <v>32</v>
      </c>
      <c r="V27" s="172"/>
      <c r="W27" s="189"/>
    </row>
    <row r="28" spans="2:23" ht="13.5" thickBot="1">
      <c r="B28" s="125" t="s">
        <v>527</v>
      </c>
      <c r="C28" s="230">
        <v>2013</v>
      </c>
      <c r="D28" s="101" t="s">
        <v>168</v>
      </c>
      <c r="E28" s="102" t="s">
        <v>528</v>
      </c>
      <c r="F28" s="102" t="s">
        <v>528</v>
      </c>
      <c r="G28" s="166" t="s">
        <v>98</v>
      </c>
      <c r="H28" s="184" t="s">
        <v>427</v>
      </c>
      <c r="I28" s="231" t="s">
        <v>317</v>
      </c>
      <c r="J28" s="130" t="s">
        <v>529</v>
      </c>
      <c r="K28" s="131">
        <v>5</v>
      </c>
      <c r="L28" s="152">
        <v>4</v>
      </c>
      <c r="M28" s="232">
        <v>2570</v>
      </c>
      <c r="N28" s="108">
        <v>3999</v>
      </c>
      <c r="O28" s="109">
        <v>1775</v>
      </c>
      <c r="P28" s="185">
        <v>1578</v>
      </c>
      <c r="Q28" s="233">
        <f>N28*O28*P28/1000000000</f>
        <v>11.20099905</v>
      </c>
      <c r="R28" s="161">
        <v>1270</v>
      </c>
      <c r="S28" s="234" t="s">
        <v>530</v>
      </c>
      <c r="T28" s="115" t="s">
        <v>531</v>
      </c>
      <c r="U28" s="235">
        <v>170</v>
      </c>
      <c r="V28" s="186">
        <v>150</v>
      </c>
      <c r="W28" s="189"/>
    </row>
    <row r="29" spans="2:23" ht="12.75">
      <c r="B29" s="123" t="s">
        <v>532</v>
      </c>
      <c r="C29" s="210">
        <v>2004</v>
      </c>
      <c r="D29" s="97" t="s">
        <v>168</v>
      </c>
      <c r="E29" s="98" t="s">
        <v>533</v>
      </c>
      <c r="F29" s="98" t="s">
        <v>534</v>
      </c>
      <c r="G29" s="164" t="s">
        <v>535</v>
      </c>
      <c r="H29" s="181" t="s">
        <v>427</v>
      </c>
      <c r="I29" s="211" t="s">
        <v>536</v>
      </c>
      <c r="J29" s="170" t="s">
        <v>529</v>
      </c>
      <c r="K29" s="212" t="s">
        <v>333</v>
      </c>
      <c r="L29" s="155" t="s">
        <v>537</v>
      </c>
      <c r="M29" s="213">
        <v>2660</v>
      </c>
      <c r="N29" s="106">
        <v>4227</v>
      </c>
      <c r="O29" s="214">
        <v>1751</v>
      </c>
      <c r="P29" s="182">
        <v>1430</v>
      </c>
      <c r="Q29" s="215">
        <f t="shared" si="0"/>
        <v>10.58411211</v>
      </c>
      <c r="R29" s="158" t="s">
        <v>538</v>
      </c>
      <c r="S29" s="216" t="s">
        <v>539</v>
      </c>
      <c r="T29" s="113" t="s">
        <v>341</v>
      </c>
      <c r="U29" s="217" t="s">
        <v>540</v>
      </c>
      <c r="V29" s="183" t="s">
        <v>541</v>
      </c>
      <c r="W29" s="189"/>
    </row>
    <row r="30" spans="2:23" ht="12.75">
      <c r="B30" s="122"/>
      <c r="C30" s="224"/>
      <c r="D30" s="95" t="s">
        <v>168</v>
      </c>
      <c r="E30" s="96" t="s">
        <v>533</v>
      </c>
      <c r="F30" s="96" t="s">
        <v>534</v>
      </c>
      <c r="G30" s="163" t="s">
        <v>535</v>
      </c>
      <c r="H30" s="173" t="s">
        <v>427</v>
      </c>
      <c r="I30" s="225" t="s">
        <v>542</v>
      </c>
      <c r="J30" s="26" t="s">
        <v>529</v>
      </c>
      <c r="K30" s="27" t="s">
        <v>333</v>
      </c>
      <c r="L30" s="151" t="s">
        <v>537</v>
      </c>
      <c r="M30" s="226">
        <v>2660</v>
      </c>
      <c r="N30" s="105">
        <v>4239</v>
      </c>
      <c r="O30" s="28">
        <v>1748</v>
      </c>
      <c r="P30" s="171">
        <v>1421</v>
      </c>
      <c r="Q30" s="227">
        <f t="shared" si="0"/>
        <v>10.529286012</v>
      </c>
      <c r="R30" s="157" t="s">
        <v>543</v>
      </c>
      <c r="S30" s="228" t="s">
        <v>539</v>
      </c>
      <c r="T30" s="112" t="s">
        <v>341</v>
      </c>
      <c r="U30" s="229" t="s">
        <v>544</v>
      </c>
      <c r="V30" s="172" t="s">
        <v>541</v>
      </c>
      <c r="W30" s="189"/>
    </row>
    <row r="31" spans="2:23" ht="12.75">
      <c r="B31" s="122"/>
      <c r="C31" s="224"/>
      <c r="D31" s="95" t="s">
        <v>168</v>
      </c>
      <c r="E31" s="96" t="s">
        <v>545</v>
      </c>
      <c r="F31" s="96" t="s">
        <v>546</v>
      </c>
      <c r="G31" s="163" t="s">
        <v>547</v>
      </c>
      <c r="H31" s="173" t="s">
        <v>427</v>
      </c>
      <c r="I31" s="225" t="s">
        <v>548</v>
      </c>
      <c r="J31" s="26" t="s">
        <v>524</v>
      </c>
      <c r="K31" s="27" t="s">
        <v>120</v>
      </c>
      <c r="L31" s="151" t="s">
        <v>122</v>
      </c>
      <c r="M31" s="226">
        <v>2660</v>
      </c>
      <c r="N31" s="105">
        <v>4360</v>
      </c>
      <c r="O31" s="28">
        <v>1748</v>
      </c>
      <c r="P31" s="171">
        <v>1423</v>
      </c>
      <c r="Q31" s="227">
        <f t="shared" si="0"/>
        <v>10.84508144</v>
      </c>
      <c r="R31" s="157" t="s">
        <v>549</v>
      </c>
      <c r="S31" s="228">
        <v>370</v>
      </c>
      <c r="T31" s="112" t="s">
        <v>426</v>
      </c>
      <c r="U31" s="229" t="s">
        <v>550</v>
      </c>
      <c r="V31" s="172" t="s">
        <v>551</v>
      </c>
      <c r="W31" s="189"/>
    </row>
    <row r="32" spans="2:23" ht="12.75">
      <c r="B32" s="122"/>
      <c r="C32" s="224"/>
      <c r="D32" s="95" t="s">
        <v>168</v>
      </c>
      <c r="E32" s="96" t="s">
        <v>552</v>
      </c>
      <c r="F32" s="96" t="s">
        <v>553</v>
      </c>
      <c r="G32" s="163" t="s">
        <v>554</v>
      </c>
      <c r="H32" s="173" t="s">
        <v>427</v>
      </c>
      <c r="I32" s="225" t="s">
        <v>555</v>
      </c>
      <c r="J32" s="26" t="s">
        <v>556</v>
      </c>
      <c r="K32" s="27" t="s">
        <v>120</v>
      </c>
      <c r="L32" s="151" t="s">
        <v>122</v>
      </c>
      <c r="M32" s="226">
        <v>2660</v>
      </c>
      <c r="N32" s="105">
        <v>4360</v>
      </c>
      <c r="O32" s="28">
        <v>1748</v>
      </c>
      <c r="P32" s="171">
        <v>1411</v>
      </c>
      <c r="Q32" s="227">
        <f t="shared" si="0"/>
        <v>10.75362608</v>
      </c>
      <c r="R32" s="157" t="s">
        <v>557</v>
      </c>
      <c r="S32" s="228">
        <v>305</v>
      </c>
      <c r="T32" s="112" t="s">
        <v>164</v>
      </c>
      <c r="U32" s="229" t="s">
        <v>558</v>
      </c>
      <c r="V32" s="172" t="s">
        <v>559</v>
      </c>
      <c r="W32" s="189"/>
    </row>
    <row r="33" spans="2:23" ht="12.75">
      <c r="B33" s="126" t="s">
        <v>532</v>
      </c>
      <c r="C33" s="236">
        <v>2011</v>
      </c>
      <c r="D33" s="103" t="s">
        <v>168</v>
      </c>
      <c r="E33" s="70" t="s">
        <v>560</v>
      </c>
      <c r="F33" s="70" t="s">
        <v>534</v>
      </c>
      <c r="G33" s="92" t="s">
        <v>561</v>
      </c>
      <c r="H33" s="178" t="s">
        <v>427</v>
      </c>
      <c r="I33" s="237" t="s">
        <v>497</v>
      </c>
      <c r="J33" s="11" t="s">
        <v>529</v>
      </c>
      <c r="K33" s="12" t="s">
        <v>333</v>
      </c>
      <c r="L33" s="153" t="s">
        <v>119</v>
      </c>
      <c r="M33" s="238">
        <v>2690</v>
      </c>
      <c r="N33" s="40">
        <v>4324</v>
      </c>
      <c r="O33" s="13">
        <v>1765</v>
      </c>
      <c r="P33" s="179">
        <v>1421</v>
      </c>
      <c r="Q33" s="239">
        <f t="shared" si="0"/>
        <v>10.84487306</v>
      </c>
      <c r="R33" s="160" t="s">
        <v>562</v>
      </c>
      <c r="S33" s="240" t="s">
        <v>563</v>
      </c>
      <c r="T33" s="116" t="s">
        <v>341</v>
      </c>
      <c r="U33" s="241" t="s">
        <v>564</v>
      </c>
      <c r="V33" s="180" t="s">
        <v>565</v>
      </c>
      <c r="W33" s="189"/>
    </row>
    <row r="34" spans="2:23" ht="12.75">
      <c r="B34" s="126" t="s">
        <v>532</v>
      </c>
      <c r="C34" s="236">
        <v>2017</v>
      </c>
      <c r="D34" s="103" t="s">
        <v>168</v>
      </c>
      <c r="E34" s="70" t="s">
        <v>566</v>
      </c>
      <c r="F34" s="70" t="s">
        <v>567</v>
      </c>
      <c r="G34" s="92" t="s">
        <v>568</v>
      </c>
      <c r="H34" s="178" t="s">
        <v>569</v>
      </c>
      <c r="I34" s="237" t="s">
        <v>570</v>
      </c>
      <c r="J34" s="11" t="s">
        <v>521</v>
      </c>
      <c r="K34" s="12">
        <v>4</v>
      </c>
      <c r="L34" s="153" t="s">
        <v>119</v>
      </c>
      <c r="M34" s="238">
        <v>2670</v>
      </c>
      <c r="N34" s="40">
        <v>4456</v>
      </c>
      <c r="O34" s="13">
        <v>1803</v>
      </c>
      <c r="P34" s="179">
        <v>1446</v>
      </c>
      <c r="Q34" s="239">
        <f t="shared" si="0"/>
        <v>11.617406928</v>
      </c>
      <c r="R34" s="160"/>
      <c r="S34" s="240"/>
      <c r="T34" s="116"/>
      <c r="U34" s="241"/>
      <c r="V34" s="180"/>
      <c r="W34" s="189"/>
    </row>
    <row r="35" spans="2:23" ht="12.75">
      <c r="B35" s="121" t="s">
        <v>532</v>
      </c>
      <c r="C35" s="218">
        <v>2014</v>
      </c>
      <c r="D35" s="93" t="s">
        <v>168</v>
      </c>
      <c r="E35" s="94" t="s">
        <v>571</v>
      </c>
      <c r="F35" s="94" t="s">
        <v>572</v>
      </c>
      <c r="G35" s="162" t="s">
        <v>573</v>
      </c>
      <c r="H35" s="175" t="s">
        <v>427</v>
      </c>
      <c r="I35" s="219" t="s">
        <v>499</v>
      </c>
      <c r="J35" s="3" t="s">
        <v>524</v>
      </c>
      <c r="K35" s="4">
        <v>2</v>
      </c>
      <c r="L35" s="150" t="s">
        <v>122</v>
      </c>
      <c r="M35" s="220">
        <v>2690</v>
      </c>
      <c r="N35" s="104">
        <v>4432</v>
      </c>
      <c r="O35" s="5">
        <v>1774</v>
      </c>
      <c r="P35" s="176">
        <v>1418</v>
      </c>
      <c r="Q35" s="221">
        <f t="shared" si="0"/>
        <v>11.148837824</v>
      </c>
      <c r="R35" s="156"/>
      <c r="S35" s="222">
        <v>390</v>
      </c>
      <c r="T35" s="111"/>
      <c r="U35" s="223"/>
      <c r="V35" s="177"/>
      <c r="W35" s="189"/>
    </row>
    <row r="36" spans="2:23" ht="12.75">
      <c r="B36" s="122"/>
      <c r="C36" s="224"/>
      <c r="D36" s="95" t="s">
        <v>168</v>
      </c>
      <c r="E36" s="96" t="s">
        <v>574</v>
      </c>
      <c r="F36" s="96" t="s">
        <v>575</v>
      </c>
      <c r="G36" s="163" t="s">
        <v>573</v>
      </c>
      <c r="H36" s="173" t="s">
        <v>427</v>
      </c>
      <c r="I36" s="225" t="s">
        <v>576</v>
      </c>
      <c r="J36" s="26" t="s">
        <v>556</v>
      </c>
      <c r="K36" s="27">
        <v>2</v>
      </c>
      <c r="L36" s="151" t="s">
        <v>122</v>
      </c>
      <c r="M36" s="226">
        <v>2690</v>
      </c>
      <c r="N36" s="105">
        <v>4432</v>
      </c>
      <c r="O36" s="28">
        <v>1774</v>
      </c>
      <c r="P36" s="171">
        <v>1413</v>
      </c>
      <c r="Q36" s="227">
        <f t="shared" si="0"/>
        <v>11.109525984</v>
      </c>
      <c r="R36" s="157"/>
      <c r="S36" s="228">
        <v>335</v>
      </c>
      <c r="T36" s="112"/>
      <c r="U36" s="229"/>
      <c r="V36" s="172"/>
      <c r="W36" s="189"/>
    </row>
    <row r="37" spans="2:23" ht="12.75">
      <c r="B37" s="122"/>
      <c r="C37" s="224"/>
      <c r="D37" s="95" t="s">
        <v>168</v>
      </c>
      <c r="E37" s="96" t="s">
        <v>577</v>
      </c>
      <c r="F37" s="96" t="s">
        <v>578</v>
      </c>
      <c r="G37" s="163" t="s">
        <v>579</v>
      </c>
      <c r="H37" s="173" t="s">
        <v>427</v>
      </c>
      <c r="I37" s="225" t="s">
        <v>499</v>
      </c>
      <c r="J37" s="26" t="s">
        <v>580</v>
      </c>
      <c r="K37" s="27">
        <v>5</v>
      </c>
      <c r="L37" s="151" t="s">
        <v>119</v>
      </c>
      <c r="M37" s="226">
        <v>2670</v>
      </c>
      <c r="N37" s="105">
        <v>4342</v>
      </c>
      <c r="O37" s="28">
        <v>1800</v>
      </c>
      <c r="P37" s="171">
        <v>1555</v>
      </c>
      <c r="Q37" s="227">
        <f t="shared" si="0"/>
        <v>12.153258</v>
      </c>
      <c r="R37" s="157"/>
      <c r="S37" s="228" t="s">
        <v>581</v>
      </c>
      <c r="T37" s="112"/>
      <c r="U37" s="229"/>
      <c r="V37" s="172"/>
      <c r="W37" s="189"/>
    </row>
    <row r="38" spans="2:23" ht="13.5" thickBot="1">
      <c r="B38" s="122"/>
      <c r="C38" s="224"/>
      <c r="D38" s="95" t="s">
        <v>168</v>
      </c>
      <c r="E38" s="96" t="s">
        <v>582</v>
      </c>
      <c r="F38" s="96" t="s">
        <v>583</v>
      </c>
      <c r="G38" s="163" t="s">
        <v>584</v>
      </c>
      <c r="H38" s="173" t="s">
        <v>427</v>
      </c>
      <c r="I38" s="225" t="s">
        <v>576</v>
      </c>
      <c r="J38" s="26" t="s">
        <v>580</v>
      </c>
      <c r="K38" s="27">
        <v>5</v>
      </c>
      <c r="L38" s="151" t="s">
        <v>585</v>
      </c>
      <c r="M38" s="226">
        <v>2780</v>
      </c>
      <c r="N38" s="105">
        <v>4556</v>
      </c>
      <c r="O38" s="28">
        <v>1800</v>
      </c>
      <c r="P38" s="171">
        <v>1608</v>
      </c>
      <c r="Q38" s="227">
        <f t="shared" si="0"/>
        <v>13.1868864</v>
      </c>
      <c r="R38" s="157"/>
      <c r="S38" s="228" t="s">
        <v>586</v>
      </c>
      <c r="T38" s="112"/>
      <c r="U38" s="229"/>
      <c r="V38" s="172"/>
      <c r="W38" s="189"/>
    </row>
    <row r="39" spans="2:23" ht="12.75">
      <c r="B39" s="123" t="s">
        <v>587</v>
      </c>
      <c r="C39" s="210">
        <v>1966</v>
      </c>
      <c r="D39" s="97" t="s">
        <v>168</v>
      </c>
      <c r="E39" s="98" t="s">
        <v>588</v>
      </c>
      <c r="F39" s="98" t="s">
        <v>589</v>
      </c>
      <c r="G39" s="164" t="s">
        <v>590</v>
      </c>
      <c r="H39" s="181" t="s">
        <v>427</v>
      </c>
      <c r="I39" s="211" t="s">
        <v>591</v>
      </c>
      <c r="J39" s="170" t="s">
        <v>521</v>
      </c>
      <c r="K39" s="212">
        <v>2</v>
      </c>
      <c r="L39" s="155" t="s">
        <v>122</v>
      </c>
      <c r="M39" s="213">
        <v>2500</v>
      </c>
      <c r="N39" s="106">
        <v>4230</v>
      </c>
      <c r="O39" s="214">
        <v>1590</v>
      </c>
      <c r="P39" s="182">
        <v>1410</v>
      </c>
      <c r="Q39" s="215">
        <f t="shared" si="0"/>
        <v>9.483237</v>
      </c>
      <c r="R39" s="158"/>
      <c r="S39" s="216"/>
      <c r="T39" s="113" t="s">
        <v>178</v>
      </c>
      <c r="U39" s="217" t="s">
        <v>592</v>
      </c>
      <c r="V39" s="183"/>
      <c r="W39" s="189"/>
    </row>
    <row r="40" spans="2:23" ht="12.75">
      <c r="B40" s="122"/>
      <c r="C40" s="224"/>
      <c r="D40" s="95" t="s">
        <v>168</v>
      </c>
      <c r="E40" s="96" t="s">
        <v>593</v>
      </c>
      <c r="F40" s="96" t="s">
        <v>594</v>
      </c>
      <c r="G40" s="163" t="s">
        <v>590</v>
      </c>
      <c r="H40" s="173" t="s">
        <v>427</v>
      </c>
      <c r="I40" s="225" t="s">
        <v>595</v>
      </c>
      <c r="J40" s="26" t="s">
        <v>556</v>
      </c>
      <c r="K40" s="27">
        <v>2</v>
      </c>
      <c r="L40" s="151" t="s">
        <v>469</v>
      </c>
      <c r="M40" s="226">
        <v>2500</v>
      </c>
      <c r="N40" s="105">
        <v>4230</v>
      </c>
      <c r="O40" s="28">
        <v>1590</v>
      </c>
      <c r="P40" s="171">
        <v>1360</v>
      </c>
      <c r="Q40" s="227">
        <f t="shared" si="0"/>
        <v>9.146952</v>
      </c>
      <c r="R40" s="157"/>
      <c r="S40" s="228"/>
      <c r="T40" s="112">
        <v>1600</v>
      </c>
      <c r="U40" s="229" t="s">
        <v>596</v>
      </c>
      <c r="V40" s="172"/>
      <c r="W40" s="189"/>
    </row>
    <row r="41" spans="2:23" ht="12.75">
      <c r="B41" s="122"/>
      <c r="C41" s="224"/>
      <c r="D41" s="95" t="s">
        <v>168</v>
      </c>
      <c r="E41" s="96" t="s">
        <v>597</v>
      </c>
      <c r="F41" s="96" t="s">
        <v>597</v>
      </c>
      <c r="G41" s="163" t="s">
        <v>590</v>
      </c>
      <c r="H41" s="173" t="s">
        <v>427</v>
      </c>
      <c r="I41" s="225" t="s">
        <v>595</v>
      </c>
      <c r="J41" s="26" t="s">
        <v>598</v>
      </c>
      <c r="K41" s="27">
        <v>3</v>
      </c>
      <c r="L41" s="151" t="s">
        <v>122</v>
      </c>
      <c r="M41" s="226">
        <v>2500</v>
      </c>
      <c r="N41" s="105">
        <v>4110</v>
      </c>
      <c r="O41" s="28">
        <v>1590</v>
      </c>
      <c r="P41" s="171">
        <v>1380</v>
      </c>
      <c r="Q41" s="227">
        <f t="shared" si="0"/>
        <v>9.018162</v>
      </c>
      <c r="R41" s="157"/>
      <c r="S41" s="228"/>
      <c r="T41" s="112" t="s">
        <v>178</v>
      </c>
      <c r="U41" s="229" t="s">
        <v>599</v>
      </c>
      <c r="V41" s="172"/>
      <c r="W41" s="189"/>
    </row>
    <row r="42" spans="2:23" ht="12.75">
      <c r="B42" s="126" t="s">
        <v>587</v>
      </c>
      <c r="C42" s="236">
        <v>1975</v>
      </c>
      <c r="D42" s="103" t="s">
        <v>168</v>
      </c>
      <c r="E42" s="70" t="s">
        <v>600</v>
      </c>
      <c r="F42" s="70" t="s">
        <v>601</v>
      </c>
      <c r="G42" s="92" t="s">
        <v>602</v>
      </c>
      <c r="H42" s="178" t="s">
        <v>427</v>
      </c>
      <c r="I42" s="237" t="s">
        <v>603</v>
      </c>
      <c r="J42" s="11" t="s">
        <v>521</v>
      </c>
      <c r="K42" s="12">
        <v>2</v>
      </c>
      <c r="L42" s="47">
        <v>5</v>
      </c>
      <c r="M42" s="238">
        <v>2563</v>
      </c>
      <c r="N42" s="40">
        <v>4355</v>
      </c>
      <c r="O42" s="13">
        <v>1610</v>
      </c>
      <c r="P42" s="179">
        <v>1380</v>
      </c>
      <c r="Q42" s="239">
        <f t="shared" si="0"/>
        <v>9.675939</v>
      </c>
      <c r="R42" s="160" t="s">
        <v>604</v>
      </c>
      <c r="S42" s="240" t="s">
        <v>224</v>
      </c>
      <c r="T42" s="116" t="s">
        <v>605</v>
      </c>
      <c r="U42" s="241" t="s">
        <v>606</v>
      </c>
      <c r="V42" s="180" t="s">
        <v>607</v>
      </c>
      <c r="W42" s="189"/>
    </row>
    <row r="43" spans="2:23" ht="12.75">
      <c r="B43" s="121" t="s">
        <v>587</v>
      </c>
      <c r="C43" s="218">
        <v>1982</v>
      </c>
      <c r="D43" s="93" t="s">
        <v>168</v>
      </c>
      <c r="E43" s="94" t="s">
        <v>608</v>
      </c>
      <c r="F43" s="94" t="s">
        <v>601</v>
      </c>
      <c r="G43" s="162" t="s">
        <v>609</v>
      </c>
      <c r="H43" s="175" t="s">
        <v>427</v>
      </c>
      <c r="I43" s="219" t="s">
        <v>610</v>
      </c>
      <c r="J43" s="3" t="s">
        <v>521</v>
      </c>
      <c r="K43" s="242" t="s">
        <v>611</v>
      </c>
      <c r="L43" s="154">
        <v>5</v>
      </c>
      <c r="M43" s="220">
        <v>2570</v>
      </c>
      <c r="N43" s="104">
        <v>4325</v>
      </c>
      <c r="O43" s="5">
        <v>1646</v>
      </c>
      <c r="P43" s="176">
        <v>1380</v>
      </c>
      <c r="Q43" s="221">
        <f t="shared" si="0"/>
        <v>9.824151</v>
      </c>
      <c r="R43" s="156" t="s">
        <v>612</v>
      </c>
      <c r="S43" s="222">
        <v>425</v>
      </c>
      <c r="T43" s="111" t="s">
        <v>613</v>
      </c>
      <c r="U43" s="223" t="s">
        <v>614</v>
      </c>
      <c r="V43" s="177" t="s">
        <v>615</v>
      </c>
      <c r="W43" s="189"/>
    </row>
    <row r="44" spans="2:23" ht="12.75">
      <c r="B44" s="122"/>
      <c r="C44" s="224"/>
      <c r="D44" s="95" t="s">
        <v>168</v>
      </c>
      <c r="E44" s="96" t="s">
        <v>616</v>
      </c>
      <c r="F44" s="96" t="s">
        <v>617</v>
      </c>
      <c r="G44" s="163" t="s">
        <v>609</v>
      </c>
      <c r="H44" s="173" t="s">
        <v>427</v>
      </c>
      <c r="I44" s="225" t="s">
        <v>618</v>
      </c>
      <c r="J44" s="26" t="s">
        <v>619</v>
      </c>
      <c r="K44" s="27">
        <v>5</v>
      </c>
      <c r="L44" s="143">
        <v>5</v>
      </c>
      <c r="M44" s="226">
        <v>2570</v>
      </c>
      <c r="N44" s="105">
        <v>4325</v>
      </c>
      <c r="O44" s="28">
        <v>1646</v>
      </c>
      <c r="P44" s="171">
        <v>1380</v>
      </c>
      <c r="Q44" s="227">
        <f t="shared" si="0"/>
        <v>9.824151</v>
      </c>
      <c r="R44" s="157" t="s">
        <v>620</v>
      </c>
      <c r="S44" s="228" t="s">
        <v>621</v>
      </c>
      <c r="T44" s="112" t="s">
        <v>622</v>
      </c>
      <c r="U44" s="229" t="s">
        <v>623</v>
      </c>
      <c r="V44" s="172" t="s">
        <v>624</v>
      </c>
      <c r="W44" s="189"/>
    </row>
    <row r="45" spans="2:23" ht="12.75">
      <c r="B45" s="122"/>
      <c r="C45" s="224"/>
      <c r="D45" s="95" t="s">
        <v>168</v>
      </c>
      <c r="E45" s="96" t="s">
        <v>625</v>
      </c>
      <c r="F45" s="96" t="s">
        <v>626</v>
      </c>
      <c r="G45" s="163" t="s">
        <v>609</v>
      </c>
      <c r="H45" s="173" t="s">
        <v>427</v>
      </c>
      <c r="I45" s="225" t="s">
        <v>627</v>
      </c>
      <c r="J45" s="26" t="s">
        <v>556</v>
      </c>
      <c r="K45" s="27">
        <v>2</v>
      </c>
      <c r="L45" s="143">
        <v>4</v>
      </c>
      <c r="M45" s="226">
        <v>2565</v>
      </c>
      <c r="N45" s="105">
        <v>4345</v>
      </c>
      <c r="O45" s="28">
        <v>1580</v>
      </c>
      <c r="P45" s="171">
        <v>1370</v>
      </c>
      <c r="Q45" s="227">
        <f t="shared" si="0"/>
        <v>9.405187</v>
      </c>
      <c r="R45" s="157" t="s">
        <v>628</v>
      </c>
      <c r="S45" s="228">
        <v>312</v>
      </c>
      <c r="T45" s="112" t="s">
        <v>629</v>
      </c>
      <c r="U45" s="229" t="s">
        <v>630</v>
      </c>
      <c r="V45" s="172" t="s">
        <v>631</v>
      </c>
      <c r="W45" s="189"/>
    </row>
    <row r="46" spans="2:23" ht="12.75">
      <c r="B46" s="121" t="s">
        <v>587</v>
      </c>
      <c r="C46" s="218">
        <v>1990</v>
      </c>
      <c r="D46" s="93" t="s">
        <v>168</v>
      </c>
      <c r="E46" s="94" t="s">
        <v>632</v>
      </c>
      <c r="F46" s="94" t="s">
        <v>601</v>
      </c>
      <c r="G46" s="162" t="s">
        <v>633</v>
      </c>
      <c r="H46" s="175" t="s">
        <v>427</v>
      </c>
      <c r="I46" s="219" t="s">
        <v>634</v>
      </c>
      <c r="J46" s="3" t="s">
        <v>521</v>
      </c>
      <c r="K46" s="4">
        <v>4</v>
      </c>
      <c r="L46" s="154">
        <v>5</v>
      </c>
      <c r="M46" s="220">
        <v>2700</v>
      </c>
      <c r="N46" s="104">
        <v>4433</v>
      </c>
      <c r="O46" s="5">
        <v>1698</v>
      </c>
      <c r="P46" s="176">
        <v>1393</v>
      </c>
      <c r="Q46" s="221">
        <f t="shared" si="0"/>
        <v>10.485436962</v>
      </c>
      <c r="R46" s="156" t="s">
        <v>635</v>
      </c>
      <c r="S46" s="222">
        <v>435</v>
      </c>
      <c r="T46" s="111" t="s">
        <v>636</v>
      </c>
      <c r="U46" s="223" t="s">
        <v>637</v>
      </c>
      <c r="V46" s="177" t="s">
        <v>638</v>
      </c>
      <c r="W46" s="189"/>
    </row>
    <row r="47" spans="2:23" ht="12.75">
      <c r="B47" s="122"/>
      <c r="C47" s="224"/>
      <c r="D47" s="95" t="s">
        <v>168</v>
      </c>
      <c r="E47" s="96" t="s">
        <v>639</v>
      </c>
      <c r="F47" s="96" t="s">
        <v>640</v>
      </c>
      <c r="G47" s="163" t="s">
        <v>633</v>
      </c>
      <c r="H47" s="173" t="s">
        <v>427</v>
      </c>
      <c r="I47" s="225" t="s">
        <v>641</v>
      </c>
      <c r="J47" s="26" t="s">
        <v>529</v>
      </c>
      <c r="K47" s="27">
        <v>3</v>
      </c>
      <c r="L47" s="143">
        <v>5</v>
      </c>
      <c r="M47" s="226">
        <v>2700</v>
      </c>
      <c r="N47" s="105">
        <v>4210</v>
      </c>
      <c r="O47" s="28">
        <v>1698</v>
      </c>
      <c r="P47" s="171">
        <v>1393</v>
      </c>
      <c r="Q47" s="227">
        <f t="shared" si="0"/>
        <v>9.95797194</v>
      </c>
      <c r="R47" s="157" t="s">
        <v>642</v>
      </c>
      <c r="S47" s="228" t="s">
        <v>643</v>
      </c>
      <c r="T47" s="112" t="s">
        <v>622</v>
      </c>
      <c r="U47" s="229" t="s">
        <v>644</v>
      </c>
      <c r="V47" s="172" t="s">
        <v>645</v>
      </c>
      <c r="W47" s="189"/>
    </row>
    <row r="48" spans="2:23" ht="12.75">
      <c r="B48" s="122"/>
      <c r="C48" s="224"/>
      <c r="D48" s="95" t="s">
        <v>168</v>
      </c>
      <c r="E48" s="96" t="s">
        <v>646</v>
      </c>
      <c r="F48" s="96" t="s">
        <v>617</v>
      </c>
      <c r="G48" s="163" t="s">
        <v>633</v>
      </c>
      <c r="H48" s="173" t="s">
        <v>427</v>
      </c>
      <c r="I48" s="225" t="s">
        <v>647</v>
      </c>
      <c r="J48" s="26" t="s">
        <v>619</v>
      </c>
      <c r="K48" s="27">
        <v>5</v>
      </c>
      <c r="L48" s="143">
        <v>5</v>
      </c>
      <c r="M48" s="226">
        <v>2700</v>
      </c>
      <c r="N48" s="105">
        <v>4433</v>
      </c>
      <c r="O48" s="28">
        <v>1698</v>
      </c>
      <c r="P48" s="171">
        <v>1391</v>
      </c>
      <c r="Q48" s="227">
        <f t="shared" si="0"/>
        <v>10.470382494</v>
      </c>
      <c r="R48" s="157" t="s">
        <v>648</v>
      </c>
      <c r="S48" s="228" t="s">
        <v>649</v>
      </c>
      <c r="T48" s="112" t="s">
        <v>650</v>
      </c>
      <c r="U48" s="229" t="s">
        <v>651</v>
      </c>
      <c r="V48" s="172" t="s">
        <v>652</v>
      </c>
      <c r="W48" s="189"/>
    </row>
    <row r="49" spans="2:23" ht="12.75">
      <c r="B49" s="122"/>
      <c r="C49" s="224"/>
      <c r="D49" s="95" t="s">
        <v>168</v>
      </c>
      <c r="E49" s="96" t="s">
        <v>653</v>
      </c>
      <c r="F49" s="96" t="s">
        <v>654</v>
      </c>
      <c r="G49" s="163" t="s">
        <v>633</v>
      </c>
      <c r="H49" s="173" t="s">
        <v>427</v>
      </c>
      <c r="I49" s="225" t="s">
        <v>655</v>
      </c>
      <c r="J49" s="26" t="s">
        <v>524</v>
      </c>
      <c r="K49" s="27">
        <v>2</v>
      </c>
      <c r="L49" s="143">
        <v>5</v>
      </c>
      <c r="M49" s="226">
        <v>2700</v>
      </c>
      <c r="N49" s="105">
        <v>4433</v>
      </c>
      <c r="O49" s="28">
        <v>1710</v>
      </c>
      <c r="P49" s="171">
        <v>1348</v>
      </c>
      <c r="Q49" s="227">
        <f t="shared" si="0"/>
        <v>10.21841964</v>
      </c>
      <c r="R49" s="157" t="s">
        <v>656</v>
      </c>
      <c r="S49" s="228">
        <v>405</v>
      </c>
      <c r="T49" s="112" t="s">
        <v>636</v>
      </c>
      <c r="U49" s="229" t="s">
        <v>657</v>
      </c>
      <c r="V49" s="172" t="s">
        <v>658</v>
      </c>
      <c r="W49" s="189"/>
    </row>
    <row r="50" spans="2:23" ht="12.75">
      <c r="B50" s="122"/>
      <c r="C50" s="224"/>
      <c r="D50" s="95" t="s">
        <v>168</v>
      </c>
      <c r="E50" s="96" t="s">
        <v>659</v>
      </c>
      <c r="F50" s="96" t="s">
        <v>626</v>
      </c>
      <c r="G50" s="163" t="s">
        <v>633</v>
      </c>
      <c r="H50" s="173" t="s">
        <v>427</v>
      </c>
      <c r="I50" s="225" t="s">
        <v>660</v>
      </c>
      <c r="J50" s="26" t="s">
        <v>556</v>
      </c>
      <c r="K50" s="27">
        <v>2</v>
      </c>
      <c r="L50" s="143">
        <v>4</v>
      </c>
      <c r="M50" s="226">
        <v>2700</v>
      </c>
      <c r="N50" s="105">
        <v>4433</v>
      </c>
      <c r="O50" s="28">
        <v>1710</v>
      </c>
      <c r="P50" s="171">
        <v>1348</v>
      </c>
      <c r="Q50" s="227">
        <f t="shared" si="0"/>
        <v>10.21841964</v>
      </c>
      <c r="R50" s="157" t="s">
        <v>661</v>
      </c>
      <c r="S50" s="228">
        <v>230</v>
      </c>
      <c r="T50" s="112" t="s">
        <v>662</v>
      </c>
      <c r="U50" s="229" t="s">
        <v>663</v>
      </c>
      <c r="V50" s="172" t="s">
        <v>664</v>
      </c>
      <c r="W50" s="189"/>
    </row>
    <row r="51" spans="2:23" ht="12.75">
      <c r="B51" s="121" t="s">
        <v>587</v>
      </c>
      <c r="C51" s="218">
        <v>1998</v>
      </c>
      <c r="D51" s="93" t="s">
        <v>168</v>
      </c>
      <c r="E51" s="94" t="s">
        <v>665</v>
      </c>
      <c r="F51" s="94" t="s">
        <v>601</v>
      </c>
      <c r="G51" s="162" t="s">
        <v>666</v>
      </c>
      <c r="H51" s="175" t="s">
        <v>427</v>
      </c>
      <c r="I51" s="219" t="s">
        <v>667</v>
      </c>
      <c r="J51" s="3" t="s">
        <v>521</v>
      </c>
      <c r="K51" s="4">
        <v>4</v>
      </c>
      <c r="L51" s="154">
        <v>5</v>
      </c>
      <c r="M51" s="220">
        <v>2725</v>
      </c>
      <c r="N51" s="104">
        <v>4471</v>
      </c>
      <c r="O51" s="5">
        <v>1739</v>
      </c>
      <c r="P51" s="176">
        <v>1415</v>
      </c>
      <c r="Q51" s="221">
        <f t="shared" si="0"/>
        <v>11.001722635</v>
      </c>
      <c r="R51" s="156" t="s">
        <v>668</v>
      </c>
      <c r="S51" s="222">
        <v>440</v>
      </c>
      <c r="T51" s="111" t="s">
        <v>164</v>
      </c>
      <c r="U51" s="223" t="s">
        <v>669</v>
      </c>
      <c r="V51" s="177" t="s">
        <v>541</v>
      </c>
      <c r="W51" s="189"/>
    </row>
    <row r="52" spans="2:23" ht="12.75">
      <c r="B52" s="122"/>
      <c r="C52" s="224"/>
      <c r="D52" s="95" t="s">
        <v>168</v>
      </c>
      <c r="E52" s="96" t="s">
        <v>670</v>
      </c>
      <c r="F52" s="96" t="s">
        <v>640</v>
      </c>
      <c r="G52" s="163" t="s">
        <v>666</v>
      </c>
      <c r="H52" s="25" t="s">
        <v>427</v>
      </c>
      <c r="I52" s="243" t="s">
        <v>671</v>
      </c>
      <c r="J52" s="244" t="s">
        <v>529</v>
      </c>
      <c r="K52" s="245" t="s">
        <v>115</v>
      </c>
      <c r="L52" s="151" t="s">
        <v>119</v>
      </c>
      <c r="M52" s="226">
        <v>2725</v>
      </c>
      <c r="N52" s="105">
        <v>4262</v>
      </c>
      <c r="O52" s="28">
        <v>1751</v>
      </c>
      <c r="P52" s="171">
        <v>1408</v>
      </c>
      <c r="Q52" s="227">
        <f t="shared" si="0"/>
        <v>10.507568896</v>
      </c>
      <c r="R52" s="157" t="s">
        <v>672</v>
      </c>
      <c r="S52" s="228" t="s">
        <v>673</v>
      </c>
      <c r="T52" s="112" t="s">
        <v>629</v>
      </c>
      <c r="U52" s="229" t="s">
        <v>674</v>
      </c>
      <c r="V52" s="172" t="s">
        <v>675</v>
      </c>
      <c r="W52" s="189"/>
    </row>
    <row r="53" spans="2:23" ht="12.75">
      <c r="B53" s="122"/>
      <c r="C53" s="224"/>
      <c r="D53" s="95" t="s">
        <v>168</v>
      </c>
      <c r="E53" s="96" t="s">
        <v>676</v>
      </c>
      <c r="F53" s="96" t="s">
        <v>617</v>
      </c>
      <c r="G53" s="163" t="s">
        <v>666</v>
      </c>
      <c r="H53" s="173" t="s">
        <v>427</v>
      </c>
      <c r="I53" s="225" t="s">
        <v>677</v>
      </c>
      <c r="J53" s="26" t="s">
        <v>619</v>
      </c>
      <c r="K53" s="27">
        <v>5</v>
      </c>
      <c r="L53" s="143">
        <v>5</v>
      </c>
      <c r="M53" s="226">
        <v>2725</v>
      </c>
      <c r="N53" s="105">
        <v>4478</v>
      </c>
      <c r="O53" s="28">
        <v>1739</v>
      </c>
      <c r="P53" s="171">
        <v>1409</v>
      </c>
      <c r="Q53" s="227">
        <f t="shared" si="0"/>
        <v>10.972223978</v>
      </c>
      <c r="R53" s="157" t="s">
        <v>678</v>
      </c>
      <c r="S53" s="228" t="s">
        <v>679</v>
      </c>
      <c r="T53" s="112" t="s">
        <v>680</v>
      </c>
      <c r="U53" s="229" t="s">
        <v>681</v>
      </c>
      <c r="V53" s="172" t="s">
        <v>541</v>
      </c>
      <c r="W53" s="189"/>
    </row>
    <row r="54" spans="2:23" ht="12.75">
      <c r="B54" s="122"/>
      <c r="C54" s="224"/>
      <c r="D54" s="95" t="s">
        <v>168</v>
      </c>
      <c r="E54" s="96" t="s">
        <v>682</v>
      </c>
      <c r="F54" s="96" t="s">
        <v>654</v>
      </c>
      <c r="G54" s="163" t="s">
        <v>666</v>
      </c>
      <c r="H54" s="173" t="s">
        <v>427</v>
      </c>
      <c r="I54" s="225" t="s">
        <v>683</v>
      </c>
      <c r="J54" s="26" t="s">
        <v>524</v>
      </c>
      <c r="K54" s="27">
        <v>2</v>
      </c>
      <c r="L54" s="143">
        <v>5</v>
      </c>
      <c r="M54" s="226">
        <v>2725</v>
      </c>
      <c r="N54" s="105">
        <v>4488</v>
      </c>
      <c r="O54" s="28">
        <v>1757</v>
      </c>
      <c r="P54" s="171">
        <v>1409</v>
      </c>
      <c r="Q54" s="227">
        <f t="shared" si="0"/>
        <v>11.110551144</v>
      </c>
      <c r="R54" s="157" t="s">
        <v>684</v>
      </c>
      <c r="S54" s="228">
        <v>410</v>
      </c>
      <c r="T54" s="112" t="s">
        <v>685</v>
      </c>
      <c r="U54" s="229" t="s">
        <v>686</v>
      </c>
      <c r="V54" s="172" t="s">
        <v>687</v>
      </c>
      <c r="W54" s="189"/>
    </row>
    <row r="55" spans="2:23" ht="12.75">
      <c r="B55" s="122"/>
      <c r="C55" s="224"/>
      <c r="D55" s="95" t="s">
        <v>168</v>
      </c>
      <c r="E55" s="96" t="s">
        <v>688</v>
      </c>
      <c r="F55" s="96" t="s">
        <v>626</v>
      </c>
      <c r="G55" s="163" t="s">
        <v>666</v>
      </c>
      <c r="H55" s="173" t="s">
        <v>427</v>
      </c>
      <c r="I55" s="225" t="s">
        <v>689</v>
      </c>
      <c r="J55" s="26" t="s">
        <v>556</v>
      </c>
      <c r="K55" s="27">
        <v>2</v>
      </c>
      <c r="L55" s="143">
        <v>4</v>
      </c>
      <c r="M55" s="226">
        <v>2725</v>
      </c>
      <c r="N55" s="105">
        <v>4488</v>
      </c>
      <c r="O55" s="28">
        <v>1757</v>
      </c>
      <c r="P55" s="171">
        <v>1372</v>
      </c>
      <c r="Q55" s="227">
        <f t="shared" si="0"/>
        <v>10.818790752</v>
      </c>
      <c r="R55" s="157" t="s">
        <v>690</v>
      </c>
      <c r="S55" s="228">
        <v>300</v>
      </c>
      <c r="T55" s="112" t="s">
        <v>691</v>
      </c>
      <c r="U55" s="229" t="s">
        <v>692</v>
      </c>
      <c r="V55" s="172" t="s">
        <v>687</v>
      </c>
      <c r="W55" s="189"/>
    </row>
    <row r="56" spans="2:23" ht="12.75">
      <c r="B56" s="121" t="s">
        <v>587</v>
      </c>
      <c r="C56" s="218">
        <v>2005</v>
      </c>
      <c r="D56" s="93" t="s">
        <v>168</v>
      </c>
      <c r="E56" s="94" t="s">
        <v>693</v>
      </c>
      <c r="F56" s="94" t="s">
        <v>601</v>
      </c>
      <c r="G56" s="162" t="s">
        <v>694</v>
      </c>
      <c r="H56" s="175" t="s">
        <v>427</v>
      </c>
      <c r="I56" s="219" t="s">
        <v>695</v>
      </c>
      <c r="J56" s="3" t="s">
        <v>521</v>
      </c>
      <c r="K56" s="4">
        <v>4</v>
      </c>
      <c r="L56" s="154">
        <v>5</v>
      </c>
      <c r="M56" s="220">
        <v>2760</v>
      </c>
      <c r="N56" s="104">
        <v>4531</v>
      </c>
      <c r="O56" s="5">
        <v>1817</v>
      </c>
      <c r="P56" s="176">
        <v>1421</v>
      </c>
      <c r="Q56" s="221">
        <f t="shared" si="0"/>
        <v>11.698847167</v>
      </c>
      <c r="R56" s="156" t="s">
        <v>696</v>
      </c>
      <c r="S56" s="222">
        <v>460</v>
      </c>
      <c r="T56" s="111" t="s">
        <v>697</v>
      </c>
      <c r="U56" s="223" t="s">
        <v>698</v>
      </c>
      <c r="V56" s="177" t="s">
        <v>699</v>
      </c>
      <c r="W56" s="189"/>
    </row>
    <row r="57" spans="2:23" ht="12.75">
      <c r="B57" s="122"/>
      <c r="C57" s="224"/>
      <c r="D57" s="95" t="s">
        <v>168</v>
      </c>
      <c r="E57" s="96" t="s">
        <v>700</v>
      </c>
      <c r="F57" s="96" t="s">
        <v>617</v>
      </c>
      <c r="G57" s="163" t="s">
        <v>701</v>
      </c>
      <c r="H57" s="173" t="s">
        <v>427</v>
      </c>
      <c r="I57" s="225" t="s">
        <v>695</v>
      </c>
      <c r="J57" s="26" t="s">
        <v>619</v>
      </c>
      <c r="K57" s="27">
        <v>5</v>
      </c>
      <c r="L57" s="143">
        <v>5</v>
      </c>
      <c r="M57" s="226">
        <v>2760</v>
      </c>
      <c r="N57" s="105">
        <v>4527</v>
      </c>
      <c r="O57" s="28">
        <v>1817</v>
      </c>
      <c r="P57" s="171">
        <v>1418</v>
      </c>
      <c r="Q57" s="227">
        <f t="shared" si="0"/>
        <v>11.663842662</v>
      </c>
      <c r="R57" s="157" t="s">
        <v>702</v>
      </c>
      <c r="S57" s="228" t="s">
        <v>703</v>
      </c>
      <c r="T57" s="112" t="s">
        <v>426</v>
      </c>
      <c r="U57" s="229" t="s">
        <v>704</v>
      </c>
      <c r="V57" s="172" t="s">
        <v>705</v>
      </c>
      <c r="W57" s="189"/>
    </row>
    <row r="58" spans="2:23" ht="12.75">
      <c r="B58" s="122"/>
      <c r="C58" s="224"/>
      <c r="D58" s="95" t="s">
        <v>168</v>
      </c>
      <c r="E58" s="96" t="s">
        <v>706</v>
      </c>
      <c r="F58" s="96" t="s">
        <v>654</v>
      </c>
      <c r="G58" s="163" t="s">
        <v>707</v>
      </c>
      <c r="H58" s="25" t="s">
        <v>427</v>
      </c>
      <c r="I58" s="243" t="s">
        <v>708</v>
      </c>
      <c r="J58" s="26" t="s">
        <v>524</v>
      </c>
      <c r="K58" s="27">
        <v>2</v>
      </c>
      <c r="L58" s="143">
        <v>4</v>
      </c>
      <c r="M58" s="226">
        <v>2760</v>
      </c>
      <c r="N58" s="105">
        <v>4580</v>
      </c>
      <c r="O58" s="28">
        <v>1782</v>
      </c>
      <c r="P58" s="171">
        <v>1395</v>
      </c>
      <c r="Q58" s="227">
        <f t="shared" si="0"/>
        <v>11.3853762</v>
      </c>
      <c r="R58" s="157" t="s">
        <v>709</v>
      </c>
      <c r="S58" s="228">
        <v>440</v>
      </c>
      <c r="T58" s="112" t="s">
        <v>710</v>
      </c>
      <c r="U58" s="229" t="s">
        <v>711</v>
      </c>
      <c r="V58" s="172" t="s">
        <v>551</v>
      </c>
      <c r="W58" s="189"/>
    </row>
    <row r="59" spans="2:23" ht="12.75">
      <c r="B59" s="122"/>
      <c r="C59" s="224"/>
      <c r="D59" s="95" t="s">
        <v>168</v>
      </c>
      <c r="E59" s="96" t="s">
        <v>712</v>
      </c>
      <c r="F59" s="96" t="s">
        <v>626</v>
      </c>
      <c r="G59" s="163" t="s">
        <v>713</v>
      </c>
      <c r="H59" s="25" t="s">
        <v>427</v>
      </c>
      <c r="I59" s="243" t="s">
        <v>332</v>
      </c>
      <c r="J59" s="26" t="s">
        <v>714</v>
      </c>
      <c r="K59" s="27">
        <v>2</v>
      </c>
      <c r="L59" s="143">
        <v>4</v>
      </c>
      <c r="M59" s="226">
        <v>2760</v>
      </c>
      <c r="N59" s="105">
        <v>4580</v>
      </c>
      <c r="O59" s="28">
        <v>1782</v>
      </c>
      <c r="P59" s="171">
        <v>1384</v>
      </c>
      <c r="Q59" s="227">
        <f t="shared" si="0"/>
        <v>11.29559904</v>
      </c>
      <c r="R59" s="157" t="s">
        <v>715</v>
      </c>
      <c r="S59" s="228">
        <v>350</v>
      </c>
      <c r="T59" s="112" t="s">
        <v>697</v>
      </c>
      <c r="U59" s="229" t="s">
        <v>716</v>
      </c>
      <c r="V59" s="172" t="s">
        <v>551</v>
      </c>
      <c r="W59" s="189"/>
    </row>
    <row r="60" spans="2:23" ht="12.75">
      <c r="B60" s="121" t="s">
        <v>587</v>
      </c>
      <c r="C60" s="218">
        <v>2012</v>
      </c>
      <c r="D60" s="93" t="s">
        <v>168</v>
      </c>
      <c r="E60" s="94" t="s">
        <v>717</v>
      </c>
      <c r="F60" s="94" t="s">
        <v>601</v>
      </c>
      <c r="G60" s="162" t="s">
        <v>718</v>
      </c>
      <c r="H60" s="175" t="s">
        <v>427</v>
      </c>
      <c r="I60" s="219" t="s">
        <v>498</v>
      </c>
      <c r="J60" s="3" t="s">
        <v>521</v>
      </c>
      <c r="K60" s="4">
        <v>4</v>
      </c>
      <c r="L60" s="154">
        <v>5</v>
      </c>
      <c r="M60" s="220">
        <v>2810</v>
      </c>
      <c r="N60" s="104">
        <v>4624</v>
      </c>
      <c r="O60" s="5">
        <v>1811</v>
      </c>
      <c r="P60" s="176">
        <v>1434</v>
      </c>
      <c r="Q60" s="221">
        <f t="shared" si="0"/>
        <v>12.008407776</v>
      </c>
      <c r="R60" s="156" t="s">
        <v>719</v>
      </c>
      <c r="S60" s="222">
        <v>480</v>
      </c>
      <c r="T60" s="111" t="s">
        <v>341</v>
      </c>
      <c r="U60" s="223" t="s">
        <v>720</v>
      </c>
      <c r="V60" s="177" t="s">
        <v>699</v>
      </c>
      <c r="W60" s="189"/>
    </row>
    <row r="61" spans="2:23" ht="12.75">
      <c r="B61" s="122"/>
      <c r="C61" s="224"/>
      <c r="D61" s="95" t="s">
        <v>168</v>
      </c>
      <c r="E61" s="96" t="s">
        <v>721</v>
      </c>
      <c r="F61" s="96" t="s">
        <v>617</v>
      </c>
      <c r="G61" s="163" t="s">
        <v>718</v>
      </c>
      <c r="H61" s="173" t="s">
        <v>427</v>
      </c>
      <c r="I61" s="225" t="s">
        <v>498</v>
      </c>
      <c r="J61" s="26" t="s">
        <v>619</v>
      </c>
      <c r="K61" s="27">
        <v>5</v>
      </c>
      <c r="L61" s="143">
        <v>5</v>
      </c>
      <c r="M61" s="226">
        <v>2810</v>
      </c>
      <c r="N61" s="105">
        <v>4624</v>
      </c>
      <c r="O61" s="28">
        <v>1811</v>
      </c>
      <c r="P61" s="171">
        <v>1429</v>
      </c>
      <c r="Q61" s="227">
        <f t="shared" si="0"/>
        <v>11.966537456</v>
      </c>
      <c r="R61" s="157" t="s">
        <v>722</v>
      </c>
      <c r="S61" s="228" t="s">
        <v>723</v>
      </c>
      <c r="T61" s="112" t="s">
        <v>341</v>
      </c>
      <c r="U61" s="229" t="s">
        <v>720</v>
      </c>
      <c r="V61" s="172" t="s">
        <v>541</v>
      </c>
      <c r="W61" s="189"/>
    </row>
    <row r="62" spans="2:23" ht="12.75">
      <c r="B62" s="122"/>
      <c r="C62" s="224"/>
      <c r="D62" s="95" t="s">
        <v>168</v>
      </c>
      <c r="E62" s="96" t="s">
        <v>724</v>
      </c>
      <c r="F62" s="96" t="s">
        <v>725</v>
      </c>
      <c r="G62" s="163" t="s">
        <v>726</v>
      </c>
      <c r="H62" s="173" t="s">
        <v>427</v>
      </c>
      <c r="I62" s="225" t="s">
        <v>317</v>
      </c>
      <c r="J62" s="26" t="s">
        <v>598</v>
      </c>
      <c r="K62" s="27">
        <v>5</v>
      </c>
      <c r="L62" s="143">
        <v>5</v>
      </c>
      <c r="M62" s="226">
        <v>2920</v>
      </c>
      <c r="N62" s="105">
        <v>4824</v>
      </c>
      <c r="O62" s="28">
        <v>1828</v>
      </c>
      <c r="P62" s="171">
        <v>1508</v>
      </c>
      <c r="Q62" s="227">
        <f t="shared" si="0"/>
        <v>13.297954176</v>
      </c>
      <c r="R62" s="157" t="s">
        <v>727</v>
      </c>
      <c r="S62" s="228" t="s">
        <v>723</v>
      </c>
      <c r="T62" s="112" t="s">
        <v>426</v>
      </c>
      <c r="U62" s="229" t="s">
        <v>728</v>
      </c>
      <c r="V62" s="172" t="s">
        <v>551</v>
      </c>
      <c r="W62" s="189"/>
    </row>
    <row r="63" spans="2:23" ht="12.75">
      <c r="B63" s="121" t="s">
        <v>729</v>
      </c>
      <c r="C63" s="218">
        <v>2013</v>
      </c>
      <c r="D63" s="93" t="s">
        <v>168</v>
      </c>
      <c r="E63" s="94" t="s">
        <v>730</v>
      </c>
      <c r="F63" s="94" t="s">
        <v>731</v>
      </c>
      <c r="G63" s="162" t="s">
        <v>732</v>
      </c>
      <c r="H63" s="175" t="s">
        <v>427</v>
      </c>
      <c r="I63" s="219" t="s">
        <v>499</v>
      </c>
      <c r="J63" s="3" t="s">
        <v>524</v>
      </c>
      <c r="K63" s="4">
        <v>4</v>
      </c>
      <c r="L63" s="154">
        <v>5</v>
      </c>
      <c r="M63" s="220">
        <v>2810</v>
      </c>
      <c r="N63" s="104">
        <v>4638</v>
      </c>
      <c r="O63" s="5">
        <v>1825</v>
      </c>
      <c r="P63" s="176">
        <v>1389</v>
      </c>
      <c r="Q63" s="221">
        <f t="shared" si="0"/>
        <v>11.75698215</v>
      </c>
      <c r="R63" s="156"/>
      <c r="S63" s="222" t="s">
        <v>733</v>
      </c>
      <c r="T63" s="111"/>
      <c r="U63" s="223"/>
      <c r="V63" s="177"/>
      <c r="W63" s="189"/>
    </row>
    <row r="64" spans="2:23" ht="12.75">
      <c r="B64" s="122"/>
      <c r="C64" s="224"/>
      <c r="D64" s="95" t="s">
        <v>168</v>
      </c>
      <c r="E64" s="96" t="s">
        <v>734</v>
      </c>
      <c r="F64" s="96" t="s">
        <v>735</v>
      </c>
      <c r="G64" s="163" t="s">
        <v>736</v>
      </c>
      <c r="H64" s="173" t="s">
        <v>427</v>
      </c>
      <c r="I64" s="225" t="s">
        <v>317</v>
      </c>
      <c r="J64" s="26" t="s">
        <v>524</v>
      </c>
      <c r="K64" s="27">
        <v>2</v>
      </c>
      <c r="L64" s="143">
        <v>4</v>
      </c>
      <c r="M64" s="226">
        <v>2810</v>
      </c>
      <c r="N64" s="105">
        <v>4638</v>
      </c>
      <c r="O64" s="28">
        <v>1825</v>
      </c>
      <c r="P64" s="171">
        <v>1377</v>
      </c>
      <c r="Q64" s="227">
        <f t="shared" si="0"/>
        <v>11.65540995</v>
      </c>
      <c r="R64" s="157"/>
      <c r="S64" s="228">
        <v>445</v>
      </c>
      <c r="T64" s="112"/>
      <c r="U64" s="229"/>
      <c r="V64" s="172"/>
      <c r="W64" s="189"/>
    </row>
    <row r="65" spans="2:23" ht="13.5" thickBot="1">
      <c r="B65" s="122"/>
      <c r="C65" s="224"/>
      <c r="D65" s="95" t="s">
        <v>168</v>
      </c>
      <c r="E65" s="96" t="s">
        <v>737</v>
      </c>
      <c r="F65" s="96" t="s">
        <v>738</v>
      </c>
      <c r="G65" s="163" t="s">
        <v>739</v>
      </c>
      <c r="H65" s="173" t="s">
        <v>427</v>
      </c>
      <c r="I65" s="225" t="s">
        <v>499</v>
      </c>
      <c r="J65" s="26" t="s">
        <v>714</v>
      </c>
      <c r="K65" s="27">
        <v>2</v>
      </c>
      <c r="L65" s="143">
        <v>4</v>
      </c>
      <c r="M65" s="226">
        <v>2810</v>
      </c>
      <c r="N65" s="105">
        <v>4638</v>
      </c>
      <c r="O65" s="28">
        <v>1825</v>
      </c>
      <c r="P65" s="171">
        <v>1384</v>
      </c>
      <c r="Q65" s="227">
        <f t="shared" si="0"/>
        <v>11.7146604</v>
      </c>
      <c r="R65" s="157"/>
      <c r="S65" s="228">
        <v>370</v>
      </c>
      <c r="T65" s="112"/>
      <c r="U65" s="229"/>
      <c r="V65" s="172"/>
      <c r="W65" s="189"/>
    </row>
    <row r="66" spans="2:23" ht="12.75">
      <c r="B66" s="123" t="s">
        <v>740</v>
      </c>
      <c r="C66" s="210">
        <v>1962</v>
      </c>
      <c r="D66" s="97" t="s">
        <v>168</v>
      </c>
      <c r="E66" s="98" t="s">
        <v>741</v>
      </c>
      <c r="F66" s="98" t="s">
        <v>742</v>
      </c>
      <c r="G66" s="164" t="s">
        <v>743</v>
      </c>
      <c r="H66" s="181" t="s">
        <v>427</v>
      </c>
      <c r="I66" s="211" t="s">
        <v>744</v>
      </c>
      <c r="J66" s="170" t="s">
        <v>521</v>
      </c>
      <c r="K66" s="212">
        <v>4</v>
      </c>
      <c r="L66" s="142">
        <v>5</v>
      </c>
      <c r="M66" s="213">
        <v>2550</v>
      </c>
      <c r="N66" s="106">
        <v>4500</v>
      </c>
      <c r="O66" s="214">
        <v>1710</v>
      </c>
      <c r="P66" s="182">
        <v>1450</v>
      </c>
      <c r="Q66" s="215">
        <f t="shared" si="0"/>
        <v>11.15775</v>
      </c>
      <c r="R66" s="158"/>
      <c r="S66" s="216"/>
      <c r="T66" s="113" t="s">
        <v>745</v>
      </c>
      <c r="U66" s="217" t="s">
        <v>746</v>
      </c>
      <c r="V66" s="183"/>
      <c r="W66" s="189"/>
    </row>
    <row r="67" spans="2:23" ht="12.75">
      <c r="B67" s="122"/>
      <c r="C67" s="224"/>
      <c r="D67" s="95" t="s">
        <v>168</v>
      </c>
      <c r="E67" s="96" t="s">
        <v>747</v>
      </c>
      <c r="F67" s="96" t="s">
        <v>748</v>
      </c>
      <c r="G67" s="163" t="s">
        <v>743</v>
      </c>
      <c r="H67" s="173" t="s">
        <v>427</v>
      </c>
      <c r="I67" s="225" t="s">
        <v>749</v>
      </c>
      <c r="J67" s="26" t="s">
        <v>524</v>
      </c>
      <c r="K67" s="27">
        <v>2</v>
      </c>
      <c r="L67" s="143">
        <v>4</v>
      </c>
      <c r="M67" s="226">
        <v>2550</v>
      </c>
      <c r="N67" s="105">
        <v>4530</v>
      </c>
      <c r="O67" s="28">
        <v>1675</v>
      </c>
      <c r="P67" s="171">
        <v>1360</v>
      </c>
      <c r="Q67" s="227">
        <f t="shared" si="0"/>
        <v>10.31934</v>
      </c>
      <c r="R67" s="157"/>
      <c r="S67" s="228"/>
      <c r="T67" s="112">
        <v>2000</v>
      </c>
      <c r="U67" s="229" t="s">
        <v>750</v>
      </c>
      <c r="V67" s="172"/>
      <c r="W67" s="189"/>
    </row>
    <row r="68" spans="2:23" ht="12.75">
      <c r="B68" s="126" t="s">
        <v>740</v>
      </c>
      <c r="C68" s="236">
        <v>1972</v>
      </c>
      <c r="D68" s="103" t="s">
        <v>168</v>
      </c>
      <c r="E68" s="70" t="s">
        <v>751</v>
      </c>
      <c r="F68" s="70" t="s">
        <v>752</v>
      </c>
      <c r="G68" s="92" t="s">
        <v>753</v>
      </c>
      <c r="H68" s="178" t="s">
        <v>427</v>
      </c>
      <c r="I68" s="237" t="s">
        <v>754</v>
      </c>
      <c r="J68" s="11" t="s">
        <v>521</v>
      </c>
      <c r="K68" s="12">
        <v>4</v>
      </c>
      <c r="L68" s="47">
        <v>5</v>
      </c>
      <c r="M68" s="238">
        <v>2636</v>
      </c>
      <c r="N68" s="40">
        <v>4620</v>
      </c>
      <c r="O68" s="13">
        <v>1690</v>
      </c>
      <c r="P68" s="179">
        <v>1425</v>
      </c>
      <c r="Q68" s="239">
        <f t="shared" si="0"/>
        <v>11.126115</v>
      </c>
      <c r="R68" s="160" t="s">
        <v>755</v>
      </c>
      <c r="S68" s="240" t="s">
        <v>224</v>
      </c>
      <c r="T68" s="116" t="s">
        <v>756</v>
      </c>
      <c r="U68" s="241" t="s">
        <v>757</v>
      </c>
      <c r="V68" s="180" t="s">
        <v>758</v>
      </c>
      <c r="W68" s="189"/>
    </row>
    <row r="69" spans="2:23" ht="12.75">
      <c r="B69" s="126" t="s">
        <v>740</v>
      </c>
      <c r="C69" s="236">
        <v>1981</v>
      </c>
      <c r="D69" s="103" t="s">
        <v>168</v>
      </c>
      <c r="E69" s="70" t="s">
        <v>759</v>
      </c>
      <c r="F69" s="70" t="s">
        <v>752</v>
      </c>
      <c r="G69" s="92" t="s">
        <v>760</v>
      </c>
      <c r="H69" s="178" t="s">
        <v>427</v>
      </c>
      <c r="I69" s="237" t="s">
        <v>761</v>
      </c>
      <c r="J69" s="11" t="s">
        <v>521</v>
      </c>
      <c r="K69" s="12">
        <v>4</v>
      </c>
      <c r="L69" s="47">
        <v>5</v>
      </c>
      <c r="M69" s="238">
        <v>2628</v>
      </c>
      <c r="N69" s="40">
        <v>4620</v>
      </c>
      <c r="O69" s="13">
        <v>1700</v>
      </c>
      <c r="P69" s="179">
        <v>1415</v>
      </c>
      <c r="Q69" s="239">
        <f t="shared" si="0"/>
        <v>11.11341</v>
      </c>
      <c r="R69" s="160" t="s">
        <v>762</v>
      </c>
      <c r="S69" s="240">
        <v>460</v>
      </c>
      <c r="T69" s="116" t="s">
        <v>756</v>
      </c>
      <c r="U69" s="241" t="s">
        <v>763</v>
      </c>
      <c r="V69" s="180" t="s">
        <v>764</v>
      </c>
      <c r="W69" s="189"/>
    </row>
    <row r="70" spans="2:23" ht="12.75">
      <c r="B70" s="121" t="s">
        <v>740</v>
      </c>
      <c r="C70" s="218">
        <v>1988</v>
      </c>
      <c r="D70" s="93" t="s">
        <v>168</v>
      </c>
      <c r="E70" s="94" t="s">
        <v>765</v>
      </c>
      <c r="F70" s="94" t="s">
        <v>752</v>
      </c>
      <c r="G70" s="162" t="s">
        <v>766</v>
      </c>
      <c r="H70" s="175" t="s">
        <v>427</v>
      </c>
      <c r="I70" s="219" t="s">
        <v>767</v>
      </c>
      <c r="J70" s="3" t="s">
        <v>521</v>
      </c>
      <c r="K70" s="4">
        <v>4</v>
      </c>
      <c r="L70" s="154">
        <v>5</v>
      </c>
      <c r="M70" s="220">
        <v>2761</v>
      </c>
      <c r="N70" s="104">
        <v>4720</v>
      </c>
      <c r="O70" s="5">
        <v>1751</v>
      </c>
      <c r="P70" s="176">
        <v>1412</v>
      </c>
      <c r="Q70" s="221">
        <f t="shared" si="0"/>
        <v>11.66978464</v>
      </c>
      <c r="R70" s="156" t="s">
        <v>768</v>
      </c>
      <c r="S70" s="222">
        <v>460</v>
      </c>
      <c r="T70" s="111" t="s">
        <v>769</v>
      </c>
      <c r="U70" s="223" t="s">
        <v>770</v>
      </c>
      <c r="V70" s="177" t="s">
        <v>771</v>
      </c>
      <c r="W70" s="189"/>
    </row>
    <row r="71" spans="2:23" ht="12.75">
      <c r="B71" s="122"/>
      <c r="C71" s="224"/>
      <c r="D71" s="95" t="s">
        <v>168</v>
      </c>
      <c r="E71" s="96" t="s">
        <v>772</v>
      </c>
      <c r="F71" s="96" t="s">
        <v>773</v>
      </c>
      <c r="G71" s="163" t="s">
        <v>766</v>
      </c>
      <c r="H71" s="173" t="s">
        <v>427</v>
      </c>
      <c r="I71" s="225" t="s">
        <v>774</v>
      </c>
      <c r="J71" s="26" t="s">
        <v>619</v>
      </c>
      <c r="K71" s="27">
        <v>5</v>
      </c>
      <c r="L71" s="143">
        <v>5</v>
      </c>
      <c r="M71" s="226">
        <v>2761</v>
      </c>
      <c r="N71" s="105">
        <v>4720</v>
      </c>
      <c r="O71" s="28">
        <v>1751</v>
      </c>
      <c r="P71" s="171">
        <v>1417</v>
      </c>
      <c r="Q71" s="227">
        <f t="shared" si="0"/>
        <v>11.71110824</v>
      </c>
      <c r="R71" s="157" t="s">
        <v>775</v>
      </c>
      <c r="S71" s="228" t="s">
        <v>776</v>
      </c>
      <c r="T71" s="112" t="s">
        <v>769</v>
      </c>
      <c r="U71" s="229" t="s">
        <v>770</v>
      </c>
      <c r="V71" s="172" t="s">
        <v>777</v>
      </c>
      <c r="W71" s="189"/>
    </row>
    <row r="72" spans="2:23" ht="12.75">
      <c r="B72" s="121" t="s">
        <v>740</v>
      </c>
      <c r="C72" s="218">
        <v>1995</v>
      </c>
      <c r="D72" s="93" t="s">
        <v>168</v>
      </c>
      <c r="E72" s="94" t="s">
        <v>778</v>
      </c>
      <c r="F72" s="94" t="s">
        <v>752</v>
      </c>
      <c r="G72" s="162" t="s">
        <v>779</v>
      </c>
      <c r="H72" s="175" t="s">
        <v>427</v>
      </c>
      <c r="I72" s="219" t="s">
        <v>780</v>
      </c>
      <c r="J72" s="3" t="s">
        <v>521</v>
      </c>
      <c r="K72" s="4">
        <v>4</v>
      </c>
      <c r="L72" s="154">
        <v>5</v>
      </c>
      <c r="M72" s="220">
        <v>2830</v>
      </c>
      <c r="N72" s="104">
        <v>4775</v>
      </c>
      <c r="O72" s="5">
        <v>1800</v>
      </c>
      <c r="P72" s="176">
        <v>1435</v>
      </c>
      <c r="Q72" s="221">
        <f t="shared" si="0"/>
        <v>12.333825</v>
      </c>
      <c r="R72" s="156" t="s">
        <v>781</v>
      </c>
      <c r="S72" s="222">
        <v>460</v>
      </c>
      <c r="T72" s="111" t="s">
        <v>782</v>
      </c>
      <c r="U72" s="223" t="s">
        <v>783</v>
      </c>
      <c r="V72" s="177" t="s">
        <v>687</v>
      </c>
      <c r="W72" s="189"/>
    </row>
    <row r="73" spans="2:23" ht="12.75">
      <c r="B73" s="122"/>
      <c r="C73" s="224"/>
      <c r="D73" s="95" t="s">
        <v>168</v>
      </c>
      <c r="E73" s="96" t="s">
        <v>784</v>
      </c>
      <c r="F73" s="96" t="s">
        <v>773</v>
      </c>
      <c r="G73" s="163" t="s">
        <v>779</v>
      </c>
      <c r="H73" s="173" t="s">
        <v>427</v>
      </c>
      <c r="I73" s="225" t="s">
        <v>785</v>
      </c>
      <c r="J73" s="26" t="s">
        <v>619</v>
      </c>
      <c r="K73" s="27">
        <v>5</v>
      </c>
      <c r="L73" s="143">
        <v>5</v>
      </c>
      <c r="M73" s="226">
        <v>2830</v>
      </c>
      <c r="N73" s="105">
        <v>4805</v>
      </c>
      <c r="O73" s="28">
        <v>1800</v>
      </c>
      <c r="P73" s="171">
        <v>1440</v>
      </c>
      <c r="Q73" s="227">
        <f t="shared" si="0"/>
        <v>12.45456</v>
      </c>
      <c r="R73" s="157" t="s">
        <v>786</v>
      </c>
      <c r="S73" s="228" t="s">
        <v>787</v>
      </c>
      <c r="T73" s="112" t="s">
        <v>788</v>
      </c>
      <c r="U73" s="229" t="s">
        <v>789</v>
      </c>
      <c r="V73" s="172" t="s">
        <v>790</v>
      </c>
      <c r="W73" s="189"/>
    </row>
    <row r="74" spans="2:23" ht="12.75">
      <c r="B74" s="121" t="s">
        <v>740</v>
      </c>
      <c r="C74" s="218">
        <v>2003</v>
      </c>
      <c r="D74" s="93" t="s">
        <v>168</v>
      </c>
      <c r="E74" s="94" t="s">
        <v>791</v>
      </c>
      <c r="F74" s="94" t="s">
        <v>752</v>
      </c>
      <c r="G74" s="162" t="s">
        <v>792</v>
      </c>
      <c r="H74" s="175" t="s">
        <v>427</v>
      </c>
      <c r="I74" s="219" t="s">
        <v>283</v>
      </c>
      <c r="J74" s="3" t="s">
        <v>521</v>
      </c>
      <c r="K74" s="4">
        <v>4</v>
      </c>
      <c r="L74" s="154">
        <v>5</v>
      </c>
      <c r="M74" s="220">
        <v>2888</v>
      </c>
      <c r="N74" s="104">
        <v>4841</v>
      </c>
      <c r="O74" s="5">
        <v>1846</v>
      </c>
      <c r="P74" s="176">
        <v>1468</v>
      </c>
      <c r="Q74" s="221">
        <f t="shared" si="0"/>
        <v>13.118761448</v>
      </c>
      <c r="R74" s="156" t="s">
        <v>793</v>
      </c>
      <c r="S74" s="222">
        <v>520</v>
      </c>
      <c r="T74" s="111" t="s">
        <v>794</v>
      </c>
      <c r="U74" s="223" t="s">
        <v>795</v>
      </c>
      <c r="V74" s="177" t="s">
        <v>796</v>
      </c>
      <c r="W74" s="189"/>
    </row>
    <row r="75" spans="2:23" ht="12.75">
      <c r="B75" s="122"/>
      <c r="C75" s="224"/>
      <c r="D75" s="95" t="s">
        <v>168</v>
      </c>
      <c r="E75" s="96" t="s">
        <v>797</v>
      </c>
      <c r="F75" s="96" t="s">
        <v>773</v>
      </c>
      <c r="G75" s="163" t="s">
        <v>798</v>
      </c>
      <c r="H75" s="173" t="s">
        <v>427</v>
      </c>
      <c r="I75" s="225" t="s">
        <v>799</v>
      </c>
      <c r="J75" s="26" t="s">
        <v>619</v>
      </c>
      <c r="K75" s="27">
        <v>5</v>
      </c>
      <c r="L75" s="143">
        <v>5</v>
      </c>
      <c r="M75" s="226">
        <v>2886</v>
      </c>
      <c r="N75" s="105">
        <v>4843</v>
      </c>
      <c r="O75" s="28">
        <v>1846</v>
      </c>
      <c r="P75" s="171">
        <v>1491</v>
      </c>
      <c r="Q75" s="227">
        <f t="shared" si="0"/>
        <v>13.329805398</v>
      </c>
      <c r="R75" s="157" t="s">
        <v>800</v>
      </c>
      <c r="S75" s="228" t="s">
        <v>801</v>
      </c>
      <c r="T75" s="112" t="s">
        <v>794</v>
      </c>
      <c r="U75" s="229" t="s">
        <v>802</v>
      </c>
      <c r="V75" s="172" t="s">
        <v>803</v>
      </c>
      <c r="W75" s="189"/>
    </row>
    <row r="76" spans="2:23" ht="12.75">
      <c r="B76" s="121" t="s">
        <v>740</v>
      </c>
      <c r="C76" s="218">
        <v>2010</v>
      </c>
      <c r="D76" s="93" t="s">
        <v>168</v>
      </c>
      <c r="E76" s="94" t="s">
        <v>804</v>
      </c>
      <c r="F76" s="94" t="s">
        <v>752</v>
      </c>
      <c r="G76" s="162" t="s">
        <v>805</v>
      </c>
      <c r="H76" s="175" t="s">
        <v>427</v>
      </c>
      <c r="I76" s="219" t="s">
        <v>806</v>
      </c>
      <c r="J76" s="3" t="s">
        <v>521</v>
      </c>
      <c r="K76" s="4">
        <v>4</v>
      </c>
      <c r="L76" s="154">
        <v>5</v>
      </c>
      <c r="M76" s="220">
        <v>2968</v>
      </c>
      <c r="N76" s="104">
        <v>4899</v>
      </c>
      <c r="O76" s="5">
        <v>1860</v>
      </c>
      <c r="P76" s="176">
        <v>1464</v>
      </c>
      <c r="Q76" s="221">
        <f t="shared" si="0"/>
        <v>13.34017296</v>
      </c>
      <c r="R76" s="156" t="s">
        <v>807</v>
      </c>
      <c r="S76" s="222">
        <v>520</v>
      </c>
      <c r="T76" s="111" t="s">
        <v>788</v>
      </c>
      <c r="U76" s="223" t="s">
        <v>808</v>
      </c>
      <c r="V76" s="177" t="s">
        <v>809</v>
      </c>
      <c r="W76" s="189"/>
    </row>
    <row r="77" spans="2:23" ht="12.75">
      <c r="B77" s="122"/>
      <c r="C77" s="224"/>
      <c r="D77" s="95" t="s">
        <v>168</v>
      </c>
      <c r="E77" s="96" t="s">
        <v>810</v>
      </c>
      <c r="F77" s="96" t="s">
        <v>773</v>
      </c>
      <c r="G77" s="163" t="s">
        <v>811</v>
      </c>
      <c r="H77" s="173" t="s">
        <v>427</v>
      </c>
      <c r="I77" s="225" t="s">
        <v>812</v>
      </c>
      <c r="J77" s="26" t="s">
        <v>619</v>
      </c>
      <c r="K77" s="27">
        <v>5</v>
      </c>
      <c r="L77" s="143">
        <v>5</v>
      </c>
      <c r="M77" s="226">
        <v>2968</v>
      </c>
      <c r="N77" s="105">
        <v>4907</v>
      </c>
      <c r="O77" s="28">
        <v>1860</v>
      </c>
      <c r="P77" s="171">
        <v>1462</v>
      </c>
      <c r="Q77" s="227">
        <f t="shared" si="0"/>
        <v>13.34370324</v>
      </c>
      <c r="R77" s="157" t="s">
        <v>813</v>
      </c>
      <c r="S77" s="228" t="s">
        <v>814</v>
      </c>
      <c r="T77" s="112" t="s">
        <v>426</v>
      </c>
      <c r="U77" s="229" t="s">
        <v>815</v>
      </c>
      <c r="V77" s="172" t="s">
        <v>816</v>
      </c>
      <c r="W77" s="189"/>
    </row>
    <row r="78" spans="2:23" ht="12.75">
      <c r="B78" s="122"/>
      <c r="C78" s="224"/>
      <c r="D78" s="95" t="s">
        <v>168</v>
      </c>
      <c r="E78" s="96" t="s">
        <v>817</v>
      </c>
      <c r="F78" s="96" t="s">
        <v>818</v>
      </c>
      <c r="G78" s="163" t="s">
        <v>819</v>
      </c>
      <c r="H78" s="173" t="s">
        <v>427</v>
      </c>
      <c r="I78" s="225" t="s">
        <v>820</v>
      </c>
      <c r="J78" s="26" t="s">
        <v>598</v>
      </c>
      <c r="K78" s="27">
        <v>5</v>
      </c>
      <c r="L78" s="143">
        <v>5</v>
      </c>
      <c r="M78" s="226">
        <v>3070</v>
      </c>
      <c r="N78" s="105">
        <v>4998</v>
      </c>
      <c r="O78" s="28">
        <v>1901</v>
      </c>
      <c r="P78" s="171">
        <v>1559</v>
      </c>
      <c r="Q78" s="227">
        <f t="shared" si="0"/>
        <v>14.812367682</v>
      </c>
      <c r="R78" s="157" t="s">
        <v>821</v>
      </c>
      <c r="S78" s="228" t="s">
        <v>822</v>
      </c>
      <c r="T78" s="112" t="s">
        <v>788</v>
      </c>
      <c r="U78" s="229" t="s">
        <v>823</v>
      </c>
      <c r="V78" s="172" t="s">
        <v>824</v>
      </c>
      <c r="W78" s="189"/>
    </row>
    <row r="79" spans="2:23" ht="12.75">
      <c r="B79" s="121" t="s">
        <v>740</v>
      </c>
      <c r="C79" s="218">
        <v>2017</v>
      </c>
      <c r="D79" s="93" t="s">
        <v>168</v>
      </c>
      <c r="E79" s="94" t="s">
        <v>825</v>
      </c>
      <c r="F79" s="94" t="s">
        <v>752</v>
      </c>
      <c r="G79" s="162" t="s">
        <v>826</v>
      </c>
      <c r="H79" s="175" t="s">
        <v>427</v>
      </c>
      <c r="I79" s="219" t="s">
        <v>570</v>
      </c>
      <c r="J79" s="3" t="s">
        <v>521</v>
      </c>
      <c r="K79" s="4">
        <v>4</v>
      </c>
      <c r="L79" s="154">
        <v>5</v>
      </c>
      <c r="M79" s="220">
        <v>2975</v>
      </c>
      <c r="N79" s="104">
        <v>4936</v>
      </c>
      <c r="O79" s="5">
        <v>1868</v>
      </c>
      <c r="P79" s="176">
        <v>1479</v>
      </c>
      <c r="Q79" s="221">
        <f t="shared" si="0"/>
        <v>13.637042592</v>
      </c>
      <c r="R79" s="156"/>
      <c r="S79" s="222"/>
      <c r="T79" s="111"/>
      <c r="U79" s="223"/>
      <c r="V79" s="177"/>
      <c r="W79" s="189"/>
    </row>
    <row r="80" spans="2:23" ht="13.5" thickBot="1">
      <c r="B80" s="122"/>
      <c r="C80" s="224"/>
      <c r="D80" s="95" t="s">
        <v>168</v>
      </c>
      <c r="E80" s="96" t="s">
        <v>827</v>
      </c>
      <c r="F80" s="96" t="s">
        <v>773</v>
      </c>
      <c r="G80" s="163" t="s">
        <v>828</v>
      </c>
      <c r="H80" s="173" t="s">
        <v>427</v>
      </c>
      <c r="I80" s="225" t="s">
        <v>570</v>
      </c>
      <c r="J80" s="26" t="s">
        <v>619</v>
      </c>
      <c r="K80" s="27">
        <v>5</v>
      </c>
      <c r="L80" s="143">
        <v>5</v>
      </c>
      <c r="M80" s="226">
        <v>2975</v>
      </c>
      <c r="N80" s="105">
        <v>4942</v>
      </c>
      <c r="O80" s="28">
        <v>1868</v>
      </c>
      <c r="P80" s="171">
        <v>1498</v>
      </c>
      <c r="Q80" s="227">
        <f t="shared" si="0"/>
        <v>13.829020688</v>
      </c>
      <c r="R80" s="157"/>
      <c r="S80" s="228"/>
      <c r="T80" s="112"/>
      <c r="U80" s="229"/>
      <c r="V80" s="172"/>
      <c r="W80" s="189"/>
    </row>
    <row r="81" spans="2:23" ht="12.75">
      <c r="B81" s="123" t="s">
        <v>829</v>
      </c>
      <c r="C81" s="210">
        <v>1968</v>
      </c>
      <c r="D81" s="97" t="s">
        <v>168</v>
      </c>
      <c r="E81" s="98" t="s">
        <v>830</v>
      </c>
      <c r="F81" s="98" t="s">
        <v>831</v>
      </c>
      <c r="G81" s="164" t="s">
        <v>832</v>
      </c>
      <c r="H81" s="181" t="s">
        <v>427</v>
      </c>
      <c r="I81" s="211" t="s">
        <v>833</v>
      </c>
      <c r="J81" s="170" t="s">
        <v>524</v>
      </c>
      <c r="K81" s="212">
        <v>2</v>
      </c>
      <c r="L81" s="142">
        <v>5</v>
      </c>
      <c r="M81" s="213">
        <v>2624</v>
      </c>
      <c r="N81" s="106">
        <v>4661</v>
      </c>
      <c r="O81" s="214">
        <v>1648</v>
      </c>
      <c r="P81" s="182">
        <v>1369</v>
      </c>
      <c r="Q81" s="215">
        <f t="shared" si="0"/>
        <v>10.515738032</v>
      </c>
      <c r="R81" s="158" t="s">
        <v>834</v>
      </c>
      <c r="S81" s="216"/>
      <c r="T81" s="113" t="s">
        <v>835</v>
      </c>
      <c r="U81" s="217" t="s">
        <v>836</v>
      </c>
      <c r="V81" s="183"/>
      <c r="W81" s="189"/>
    </row>
    <row r="82" spans="2:23" ht="12.75">
      <c r="B82" s="126" t="s">
        <v>829</v>
      </c>
      <c r="C82" s="236">
        <v>1975</v>
      </c>
      <c r="D82" s="103" t="s">
        <v>168</v>
      </c>
      <c r="E82" s="70" t="s">
        <v>837</v>
      </c>
      <c r="F82" s="70" t="s">
        <v>838</v>
      </c>
      <c r="G82" s="92" t="s">
        <v>839</v>
      </c>
      <c r="H82" s="178" t="s">
        <v>427</v>
      </c>
      <c r="I82" s="237" t="s">
        <v>840</v>
      </c>
      <c r="J82" s="11" t="s">
        <v>524</v>
      </c>
      <c r="K82" s="12">
        <v>2</v>
      </c>
      <c r="L82" s="47">
        <v>4</v>
      </c>
      <c r="M82" s="238">
        <v>2625</v>
      </c>
      <c r="N82" s="40">
        <v>4755</v>
      </c>
      <c r="O82" s="13">
        <v>1725</v>
      </c>
      <c r="P82" s="179">
        <v>1365</v>
      </c>
      <c r="Q82" s="239">
        <f t="shared" si="0"/>
        <v>11.196241875</v>
      </c>
      <c r="R82" s="160" t="s">
        <v>841</v>
      </c>
      <c r="S82" s="240">
        <v>413</v>
      </c>
      <c r="T82" s="116" t="s">
        <v>842</v>
      </c>
      <c r="U82" s="241" t="s">
        <v>843</v>
      </c>
      <c r="V82" s="180" t="s">
        <v>844</v>
      </c>
      <c r="W82" s="189"/>
    </row>
    <row r="83" spans="2:23" ht="12.75">
      <c r="B83" s="126" t="s">
        <v>829</v>
      </c>
      <c r="C83" s="236">
        <v>1989</v>
      </c>
      <c r="D83" s="103" t="s">
        <v>168</v>
      </c>
      <c r="E83" s="70" t="s">
        <v>845</v>
      </c>
      <c r="F83" s="70" t="s">
        <v>846</v>
      </c>
      <c r="G83" s="92" t="s">
        <v>847</v>
      </c>
      <c r="H83" s="178" t="s">
        <v>427</v>
      </c>
      <c r="I83" s="237" t="s">
        <v>848</v>
      </c>
      <c r="J83" s="11" t="s">
        <v>524</v>
      </c>
      <c r="K83" s="12">
        <v>2</v>
      </c>
      <c r="L83" s="47">
        <v>4</v>
      </c>
      <c r="M83" s="238">
        <v>2684</v>
      </c>
      <c r="N83" s="40">
        <v>4780</v>
      </c>
      <c r="O83" s="13">
        <v>1855</v>
      </c>
      <c r="P83" s="179">
        <v>1340</v>
      </c>
      <c r="Q83" s="239">
        <f t="shared" si="0"/>
        <v>11.881646</v>
      </c>
      <c r="R83" s="160" t="s">
        <v>849</v>
      </c>
      <c r="S83" s="240">
        <v>320</v>
      </c>
      <c r="T83" s="116" t="s">
        <v>850</v>
      </c>
      <c r="U83" s="241" t="s">
        <v>851</v>
      </c>
      <c r="V83" s="180">
        <v>250</v>
      </c>
      <c r="W83" s="189"/>
    </row>
    <row r="84" spans="2:23" ht="12.75">
      <c r="B84" s="121" t="s">
        <v>829</v>
      </c>
      <c r="C84" s="218">
        <v>2003</v>
      </c>
      <c r="D84" s="93" t="s">
        <v>168</v>
      </c>
      <c r="E84" s="94" t="s">
        <v>852</v>
      </c>
      <c r="F84" s="94" t="s">
        <v>838</v>
      </c>
      <c r="G84" s="162" t="s">
        <v>853</v>
      </c>
      <c r="H84" s="175" t="s">
        <v>427</v>
      </c>
      <c r="I84" s="219" t="s">
        <v>854</v>
      </c>
      <c r="J84" s="3" t="s">
        <v>524</v>
      </c>
      <c r="K84" s="4">
        <v>2</v>
      </c>
      <c r="L84" s="154" t="s">
        <v>469</v>
      </c>
      <c r="M84" s="220">
        <v>2886</v>
      </c>
      <c r="N84" s="104">
        <v>4820</v>
      </c>
      <c r="O84" s="5">
        <v>1855</v>
      </c>
      <c r="P84" s="176">
        <v>1373</v>
      </c>
      <c r="Q84" s="221">
        <f t="shared" si="0"/>
        <v>12.2761303</v>
      </c>
      <c r="R84" s="156" t="s">
        <v>855</v>
      </c>
      <c r="S84" s="222">
        <v>450</v>
      </c>
      <c r="T84" s="111" t="s">
        <v>856</v>
      </c>
      <c r="U84" s="223" t="s">
        <v>857</v>
      </c>
      <c r="V84" s="177">
        <v>250</v>
      </c>
      <c r="W84" s="189"/>
    </row>
    <row r="85" spans="2:23" ht="12.75">
      <c r="B85" s="122"/>
      <c r="C85" s="224"/>
      <c r="D85" s="95" t="s">
        <v>168</v>
      </c>
      <c r="E85" s="96" t="s">
        <v>858</v>
      </c>
      <c r="F85" s="96" t="s">
        <v>859</v>
      </c>
      <c r="G85" s="163" t="s">
        <v>860</v>
      </c>
      <c r="H85" s="173" t="s">
        <v>427</v>
      </c>
      <c r="I85" s="225" t="s">
        <v>861</v>
      </c>
      <c r="J85" s="26" t="s">
        <v>556</v>
      </c>
      <c r="K85" s="27">
        <v>2</v>
      </c>
      <c r="L85" s="143" t="s">
        <v>469</v>
      </c>
      <c r="M85" s="226">
        <v>2886</v>
      </c>
      <c r="N85" s="105">
        <v>4820</v>
      </c>
      <c r="O85" s="28">
        <v>1855</v>
      </c>
      <c r="P85" s="171">
        <v>1373</v>
      </c>
      <c r="Q85" s="227">
        <f t="shared" si="0"/>
        <v>12.2761303</v>
      </c>
      <c r="R85" s="157" t="s">
        <v>862</v>
      </c>
      <c r="S85" s="228">
        <v>350</v>
      </c>
      <c r="T85" s="112" t="s">
        <v>856</v>
      </c>
      <c r="U85" s="229" t="s">
        <v>863</v>
      </c>
      <c r="V85" s="172">
        <v>250</v>
      </c>
      <c r="W85" s="189"/>
    </row>
    <row r="86" spans="2:23" ht="12.75">
      <c r="B86" s="121" t="s">
        <v>829</v>
      </c>
      <c r="C86" s="218">
        <v>2011</v>
      </c>
      <c r="D86" s="93" t="s">
        <v>168</v>
      </c>
      <c r="E86" s="94" t="s">
        <v>864</v>
      </c>
      <c r="F86" s="94" t="s">
        <v>865</v>
      </c>
      <c r="G86" s="162" t="s">
        <v>866</v>
      </c>
      <c r="H86" s="175" t="s">
        <v>427</v>
      </c>
      <c r="I86" s="219" t="s">
        <v>498</v>
      </c>
      <c r="J86" s="3" t="s">
        <v>524</v>
      </c>
      <c r="K86" s="4">
        <v>4</v>
      </c>
      <c r="L86" s="154">
        <v>5</v>
      </c>
      <c r="M86" s="220">
        <v>2855</v>
      </c>
      <c r="N86" s="104">
        <v>5007</v>
      </c>
      <c r="O86" s="5">
        <v>1894</v>
      </c>
      <c r="P86" s="176">
        <v>1392</v>
      </c>
      <c r="Q86" s="221">
        <f t="shared" si="0"/>
        <v>13.200695136</v>
      </c>
      <c r="R86" s="156" t="s">
        <v>867</v>
      </c>
      <c r="S86" s="222" t="s">
        <v>868</v>
      </c>
      <c r="T86" s="111" t="s">
        <v>856</v>
      </c>
      <c r="U86" s="223" t="s">
        <v>869</v>
      </c>
      <c r="V86" s="177">
        <v>250</v>
      </c>
      <c r="W86" s="189"/>
    </row>
    <row r="87" spans="2:23" ht="12.75">
      <c r="B87" s="122"/>
      <c r="C87" s="224"/>
      <c r="D87" s="95" t="s">
        <v>168</v>
      </c>
      <c r="E87" s="96" t="s">
        <v>870</v>
      </c>
      <c r="F87" s="96" t="s">
        <v>871</v>
      </c>
      <c r="G87" s="163" t="s">
        <v>866</v>
      </c>
      <c r="H87" s="173" t="s">
        <v>427</v>
      </c>
      <c r="I87" s="225" t="s">
        <v>497</v>
      </c>
      <c r="J87" s="26" t="s">
        <v>524</v>
      </c>
      <c r="K87" s="27">
        <v>2</v>
      </c>
      <c r="L87" s="143">
        <v>4</v>
      </c>
      <c r="M87" s="226">
        <v>2855</v>
      </c>
      <c r="N87" s="105">
        <v>4894</v>
      </c>
      <c r="O87" s="28">
        <v>1894</v>
      </c>
      <c r="P87" s="171">
        <v>1369</v>
      </c>
      <c r="Q87" s="227">
        <f aca="true" t="shared" si="1" ref="Q87:Q128">N87*O87*P87/1000000000</f>
        <v>12.689584084</v>
      </c>
      <c r="R87" s="157" t="s">
        <v>872</v>
      </c>
      <c r="S87" s="228">
        <v>460</v>
      </c>
      <c r="T87" s="112" t="s">
        <v>856</v>
      </c>
      <c r="U87" s="229" t="s">
        <v>873</v>
      </c>
      <c r="V87" s="172">
        <v>250</v>
      </c>
      <c r="W87" s="189"/>
    </row>
    <row r="88" spans="2:23" ht="12.75">
      <c r="B88" s="122"/>
      <c r="C88" s="224"/>
      <c r="D88" s="95" t="s">
        <v>168</v>
      </c>
      <c r="E88" s="96" t="s">
        <v>874</v>
      </c>
      <c r="F88" s="96" t="s">
        <v>859</v>
      </c>
      <c r="G88" s="163" t="s">
        <v>875</v>
      </c>
      <c r="H88" s="173" t="s">
        <v>427</v>
      </c>
      <c r="I88" s="225" t="s">
        <v>497</v>
      </c>
      <c r="J88" s="26" t="s">
        <v>556</v>
      </c>
      <c r="K88" s="27">
        <v>2</v>
      </c>
      <c r="L88" s="143">
        <v>4</v>
      </c>
      <c r="M88" s="226">
        <v>2855</v>
      </c>
      <c r="N88" s="105">
        <v>4894</v>
      </c>
      <c r="O88" s="28">
        <v>1894</v>
      </c>
      <c r="P88" s="171">
        <v>1365</v>
      </c>
      <c r="Q88" s="227">
        <f t="shared" si="1"/>
        <v>12.65250714</v>
      </c>
      <c r="R88" s="157" t="s">
        <v>876</v>
      </c>
      <c r="S88" s="228">
        <v>300</v>
      </c>
      <c r="T88" s="112" t="s">
        <v>856</v>
      </c>
      <c r="U88" s="229" t="s">
        <v>873</v>
      </c>
      <c r="V88" s="172">
        <v>250</v>
      </c>
      <c r="W88" s="189"/>
    </row>
    <row r="89" spans="2:23" ht="12.75">
      <c r="B89" s="121" t="s">
        <v>829</v>
      </c>
      <c r="C89" s="218">
        <v>2017</v>
      </c>
      <c r="D89" s="93" t="s">
        <v>168</v>
      </c>
      <c r="E89" s="94" t="s">
        <v>877</v>
      </c>
      <c r="F89" s="94" t="s">
        <v>878</v>
      </c>
      <c r="G89" s="162" t="s">
        <v>879</v>
      </c>
      <c r="H89" s="175" t="s">
        <v>427</v>
      </c>
      <c r="I89" s="219" t="s">
        <v>570</v>
      </c>
      <c r="J89" s="3" t="s">
        <v>524</v>
      </c>
      <c r="K89" s="4">
        <v>4</v>
      </c>
      <c r="L89" s="154">
        <v>5</v>
      </c>
      <c r="M89" s="220">
        <v>3070</v>
      </c>
      <c r="N89" s="104">
        <v>5091</v>
      </c>
      <c r="O89" s="5">
        <v>1902</v>
      </c>
      <c r="P89" s="176">
        <v>1538</v>
      </c>
      <c r="Q89" s="221">
        <f>N89*O89*P89/1000000000</f>
        <v>14.892580116</v>
      </c>
      <c r="R89" s="156"/>
      <c r="S89" s="222"/>
      <c r="T89" s="111"/>
      <c r="U89" s="223"/>
      <c r="V89" s="177"/>
      <c r="W89" s="189"/>
    </row>
    <row r="90" spans="2:23" ht="12.75">
      <c r="B90" s="122"/>
      <c r="C90" s="224"/>
      <c r="D90" s="95" t="s">
        <v>168</v>
      </c>
      <c r="E90" s="96" t="s">
        <v>871</v>
      </c>
      <c r="F90" s="96" t="s">
        <v>871</v>
      </c>
      <c r="G90" s="163" t="s">
        <v>98</v>
      </c>
      <c r="H90" s="173" t="s">
        <v>427</v>
      </c>
      <c r="I90" s="225" t="s">
        <v>880</v>
      </c>
      <c r="J90" s="26" t="s">
        <v>524</v>
      </c>
      <c r="K90" s="27">
        <v>2</v>
      </c>
      <c r="L90" s="143">
        <v>4</v>
      </c>
      <c r="M90" s="246" t="s">
        <v>881</v>
      </c>
      <c r="N90" s="247"/>
      <c r="O90" s="248"/>
      <c r="P90" s="249"/>
      <c r="Q90" s="250"/>
      <c r="R90" s="157"/>
      <c r="S90" s="228"/>
      <c r="T90" s="112"/>
      <c r="U90" s="229"/>
      <c r="V90" s="172"/>
      <c r="W90" s="189"/>
    </row>
    <row r="91" spans="2:23" ht="13.5" thickBot="1">
      <c r="B91" s="122"/>
      <c r="C91" s="224"/>
      <c r="D91" s="95" t="s">
        <v>168</v>
      </c>
      <c r="E91" s="96" t="s">
        <v>859</v>
      </c>
      <c r="F91" s="96" t="s">
        <v>859</v>
      </c>
      <c r="G91" s="163" t="s">
        <v>98</v>
      </c>
      <c r="H91" s="173" t="s">
        <v>427</v>
      </c>
      <c r="I91" s="225" t="s">
        <v>880</v>
      </c>
      <c r="J91" s="26" t="s">
        <v>556</v>
      </c>
      <c r="K91" s="27">
        <v>2</v>
      </c>
      <c r="L91" s="143">
        <v>4</v>
      </c>
      <c r="M91" s="246" t="s">
        <v>881</v>
      </c>
      <c r="N91" s="247"/>
      <c r="O91" s="248"/>
      <c r="P91" s="249"/>
      <c r="Q91" s="250"/>
      <c r="R91" s="157"/>
      <c r="S91" s="228"/>
      <c r="T91" s="112"/>
      <c r="U91" s="229"/>
      <c r="V91" s="172"/>
      <c r="W91" s="189"/>
    </row>
    <row r="92" spans="2:23" ht="12.75">
      <c r="B92" s="123" t="s">
        <v>882</v>
      </c>
      <c r="C92" s="210">
        <v>1952</v>
      </c>
      <c r="D92" s="97" t="s">
        <v>168</v>
      </c>
      <c r="E92" s="98" t="s">
        <v>883</v>
      </c>
      <c r="F92" s="98" t="s">
        <v>883</v>
      </c>
      <c r="G92" s="164" t="s">
        <v>98</v>
      </c>
      <c r="H92" s="181" t="s">
        <v>427</v>
      </c>
      <c r="I92" s="211" t="s">
        <v>884</v>
      </c>
      <c r="J92" s="170" t="s">
        <v>521</v>
      </c>
      <c r="K92" s="212" t="s">
        <v>122</v>
      </c>
      <c r="L92" s="155" t="s">
        <v>119</v>
      </c>
      <c r="M92" s="213">
        <v>2835</v>
      </c>
      <c r="N92" s="106">
        <v>4730</v>
      </c>
      <c r="O92" s="214">
        <v>1780</v>
      </c>
      <c r="P92" s="182">
        <v>1530</v>
      </c>
      <c r="Q92" s="215">
        <f t="shared" si="1"/>
        <v>12.881682</v>
      </c>
      <c r="R92" s="158" t="s">
        <v>885</v>
      </c>
      <c r="S92" s="216"/>
      <c r="T92" s="113" t="s">
        <v>886</v>
      </c>
      <c r="U92" s="217" t="s">
        <v>887</v>
      </c>
      <c r="V92" s="183"/>
      <c r="W92" s="189"/>
    </row>
    <row r="93" spans="2:23" ht="12.75">
      <c r="B93" s="121" t="s">
        <v>882</v>
      </c>
      <c r="C93" s="218">
        <v>1956</v>
      </c>
      <c r="D93" s="93" t="s">
        <v>168</v>
      </c>
      <c r="E93" s="94" t="s">
        <v>888</v>
      </c>
      <c r="F93" s="94" t="s">
        <v>888</v>
      </c>
      <c r="G93" s="162" t="s">
        <v>98</v>
      </c>
      <c r="H93" s="175" t="s">
        <v>427</v>
      </c>
      <c r="I93" s="219" t="s">
        <v>889</v>
      </c>
      <c r="J93" s="3" t="s">
        <v>524</v>
      </c>
      <c r="K93" s="4" t="s">
        <v>120</v>
      </c>
      <c r="L93" s="150" t="s">
        <v>469</v>
      </c>
      <c r="M93" s="220">
        <v>2835</v>
      </c>
      <c r="N93" s="104">
        <v>4750</v>
      </c>
      <c r="O93" s="5">
        <v>1710</v>
      </c>
      <c r="P93" s="176">
        <v>1440</v>
      </c>
      <c r="Q93" s="221">
        <f t="shared" si="1"/>
        <v>11.6964</v>
      </c>
      <c r="R93" s="156">
        <v>1500</v>
      </c>
      <c r="S93" s="222"/>
      <c r="T93" s="111">
        <v>3200</v>
      </c>
      <c r="U93" s="223">
        <v>140</v>
      </c>
      <c r="V93" s="177"/>
      <c r="W93" s="189"/>
    </row>
    <row r="94" spans="2:23" ht="12.75">
      <c r="B94" s="122"/>
      <c r="C94" s="224"/>
      <c r="D94" s="95" t="s">
        <v>168</v>
      </c>
      <c r="E94" s="96" t="s">
        <v>890</v>
      </c>
      <c r="F94" s="96" t="s">
        <v>890</v>
      </c>
      <c r="G94" s="163" t="s">
        <v>98</v>
      </c>
      <c r="H94" s="173" t="s">
        <v>427</v>
      </c>
      <c r="I94" s="225" t="s">
        <v>889</v>
      </c>
      <c r="J94" s="26" t="s">
        <v>556</v>
      </c>
      <c r="K94" s="27" t="s">
        <v>120</v>
      </c>
      <c r="L94" s="151" t="s">
        <v>469</v>
      </c>
      <c r="M94" s="226">
        <v>2835</v>
      </c>
      <c r="N94" s="105">
        <v>4750</v>
      </c>
      <c r="O94" s="28">
        <v>1710</v>
      </c>
      <c r="P94" s="171">
        <v>1440</v>
      </c>
      <c r="Q94" s="227">
        <f t="shared" si="1"/>
        <v>11.6964</v>
      </c>
      <c r="R94" s="157">
        <v>1500</v>
      </c>
      <c r="S94" s="228"/>
      <c r="T94" s="112">
        <v>3200</v>
      </c>
      <c r="U94" s="229">
        <v>140</v>
      </c>
      <c r="V94" s="172"/>
      <c r="W94" s="189"/>
    </row>
    <row r="95" spans="2:23" ht="12.75">
      <c r="B95" s="126" t="s">
        <v>882</v>
      </c>
      <c r="C95" s="236">
        <v>1962</v>
      </c>
      <c r="D95" s="103" t="s">
        <v>168</v>
      </c>
      <c r="E95" s="70" t="s">
        <v>891</v>
      </c>
      <c r="F95" s="70" t="s">
        <v>891</v>
      </c>
      <c r="G95" s="92" t="s">
        <v>98</v>
      </c>
      <c r="H95" s="178" t="s">
        <v>427</v>
      </c>
      <c r="I95" s="237" t="s">
        <v>526</v>
      </c>
      <c r="J95" s="11" t="s">
        <v>524</v>
      </c>
      <c r="K95" s="12">
        <v>2</v>
      </c>
      <c r="L95" s="153" t="s">
        <v>122</v>
      </c>
      <c r="M95" s="238">
        <v>2835</v>
      </c>
      <c r="N95" s="40">
        <v>4850</v>
      </c>
      <c r="O95" s="13">
        <v>1760</v>
      </c>
      <c r="P95" s="179">
        <v>1470</v>
      </c>
      <c r="Q95" s="239">
        <f t="shared" si="1"/>
        <v>12.54792</v>
      </c>
      <c r="R95" s="160">
        <v>1450</v>
      </c>
      <c r="S95" s="240"/>
      <c r="T95" s="116">
        <v>3200</v>
      </c>
      <c r="U95" s="241">
        <v>160</v>
      </c>
      <c r="V95" s="180"/>
      <c r="W95" s="189"/>
    </row>
    <row r="96" spans="2:23" ht="12.75">
      <c r="B96" s="121" t="s">
        <v>882</v>
      </c>
      <c r="C96" s="218">
        <v>1968</v>
      </c>
      <c r="D96" s="93" t="s">
        <v>168</v>
      </c>
      <c r="E96" s="94" t="s">
        <v>892</v>
      </c>
      <c r="F96" s="94" t="s">
        <v>893</v>
      </c>
      <c r="G96" s="162" t="s">
        <v>894</v>
      </c>
      <c r="H96" s="2" t="s">
        <v>427</v>
      </c>
      <c r="I96" s="251" t="s">
        <v>895</v>
      </c>
      <c r="J96" s="3" t="s">
        <v>521</v>
      </c>
      <c r="K96" s="4">
        <v>4</v>
      </c>
      <c r="L96" s="154">
        <v>5</v>
      </c>
      <c r="M96" s="220">
        <v>2692</v>
      </c>
      <c r="N96" s="104">
        <v>4700</v>
      </c>
      <c r="O96" s="5">
        <v>1750</v>
      </c>
      <c r="P96" s="176">
        <v>1450</v>
      </c>
      <c r="Q96" s="221">
        <f t="shared" si="1"/>
        <v>11.92625</v>
      </c>
      <c r="R96" s="156" t="s">
        <v>896</v>
      </c>
      <c r="S96" s="222"/>
      <c r="T96" s="111" t="s">
        <v>897</v>
      </c>
      <c r="U96" s="223" t="s">
        <v>898</v>
      </c>
      <c r="V96" s="177"/>
      <c r="W96" s="189"/>
    </row>
    <row r="97" spans="2:23" ht="12.75">
      <c r="B97" s="122"/>
      <c r="C97" s="224"/>
      <c r="D97" s="95" t="s">
        <v>168</v>
      </c>
      <c r="E97" s="96" t="s">
        <v>899</v>
      </c>
      <c r="F97" s="96" t="s">
        <v>900</v>
      </c>
      <c r="G97" s="163" t="s">
        <v>894</v>
      </c>
      <c r="H97" s="25" t="s">
        <v>427</v>
      </c>
      <c r="I97" s="243" t="s">
        <v>895</v>
      </c>
      <c r="J97" s="26" t="s">
        <v>521</v>
      </c>
      <c r="K97" s="27">
        <v>4</v>
      </c>
      <c r="L97" s="143">
        <v>5</v>
      </c>
      <c r="M97" s="226">
        <v>2792</v>
      </c>
      <c r="N97" s="105">
        <v>4800</v>
      </c>
      <c r="O97" s="28">
        <v>1750</v>
      </c>
      <c r="P97" s="171">
        <v>1450</v>
      </c>
      <c r="Q97" s="227">
        <f t="shared" si="1"/>
        <v>12.18</v>
      </c>
      <c r="R97" s="157" t="s">
        <v>896</v>
      </c>
      <c r="S97" s="228"/>
      <c r="T97" s="112" t="s">
        <v>897</v>
      </c>
      <c r="U97" s="229" t="s">
        <v>898</v>
      </c>
      <c r="V97" s="172"/>
      <c r="W97" s="189"/>
    </row>
    <row r="98" spans="2:23" ht="12.75">
      <c r="B98" s="126" t="s">
        <v>882</v>
      </c>
      <c r="C98" s="236">
        <v>1977</v>
      </c>
      <c r="D98" s="103" t="s">
        <v>168</v>
      </c>
      <c r="E98" s="70" t="s">
        <v>901</v>
      </c>
      <c r="F98" s="70" t="s">
        <v>902</v>
      </c>
      <c r="G98" s="92" t="s">
        <v>903</v>
      </c>
      <c r="H98" s="178" t="s">
        <v>427</v>
      </c>
      <c r="I98" s="237" t="s">
        <v>904</v>
      </c>
      <c r="J98" s="11" t="s">
        <v>521</v>
      </c>
      <c r="K98" s="12" t="s">
        <v>122</v>
      </c>
      <c r="L98" s="153" t="s">
        <v>119</v>
      </c>
      <c r="M98" s="238">
        <v>2795</v>
      </c>
      <c r="N98" s="40">
        <v>4860</v>
      </c>
      <c r="O98" s="13">
        <v>1800</v>
      </c>
      <c r="P98" s="179">
        <v>1430</v>
      </c>
      <c r="Q98" s="239">
        <f t="shared" si="1"/>
        <v>12.50964</v>
      </c>
      <c r="R98" s="160" t="s">
        <v>905</v>
      </c>
      <c r="S98" s="240" t="s">
        <v>906</v>
      </c>
      <c r="T98" s="116" t="s">
        <v>842</v>
      </c>
      <c r="U98" s="241" t="s">
        <v>907</v>
      </c>
      <c r="V98" s="180" t="s">
        <v>908</v>
      </c>
      <c r="W98" s="189"/>
    </row>
    <row r="99" spans="2:23" ht="12.75">
      <c r="B99" s="121" t="s">
        <v>882</v>
      </c>
      <c r="C99" s="218">
        <v>1986</v>
      </c>
      <c r="D99" s="93" t="s">
        <v>168</v>
      </c>
      <c r="E99" s="94" t="s">
        <v>909</v>
      </c>
      <c r="F99" s="94" t="s">
        <v>902</v>
      </c>
      <c r="G99" s="162" t="s">
        <v>910</v>
      </c>
      <c r="H99" s="175" t="s">
        <v>427</v>
      </c>
      <c r="I99" s="219" t="s">
        <v>911</v>
      </c>
      <c r="J99" s="3" t="s">
        <v>521</v>
      </c>
      <c r="K99" s="4" t="s">
        <v>122</v>
      </c>
      <c r="L99" s="150" t="s">
        <v>119</v>
      </c>
      <c r="M99" s="220">
        <v>2833</v>
      </c>
      <c r="N99" s="104">
        <v>4910</v>
      </c>
      <c r="O99" s="5">
        <v>1845</v>
      </c>
      <c r="P99" s="176">
        <v>1400</v>
      </c>
      <c r="Q99" s="221">
        <f t="shared" si="1"/>
        <v>12.68253</v>
      </c>
      <c r="R99" s="156" t="s">
        <v>912</v>
      </c>
      <c r="S99" s="222">
        <v>500</v>
      </c>
      <c r="T99" s="111" t="s">
        <v>913</v>
      </c>
      <c r="U99" s="223" t="s">
        <v>914</v>
      </c>
      <c r="V99" s="177" t="s">
        <v>816</v>
      </c>
      <c r="W99" s="189"/>
    </row>
    <row r="100" spans="2:23" ht="12.75">
      <c r="B100" s="122"/>
      <c r="C100" s="224"/>
      <c r="D100" s="95" t="s">
        <v>168</v>
      </c>
      <c r="E100" s="96" t="s">
        <v>915</v>
      </c>
      <c r="F100" s="96" t="s">
        <v>916</v>
      </c>
      <c r="G100" s="163" t="s">
        <v>910</v>
      </c>
      <c r="H100" s="173" t="s">
        <v>427</v>
      </c>
      <c r="I100" s="225" t="s">
        <v>618</v>
      </c>
      <c r="J100" s="26" t="s">
        <v>521</v>
      </c>
      <c r="K100" s="27" t="s">
        <v>122</v>
      </c>
      <c r="L100" s="151" t="s">
        <v>119</v>
      </c>
      <c r="M100" s="226">
        <v>2947</v>
      </c>
      <c r="N100" s="105">
        <v>5024</v>
      </c>
      <c r="O100" s="28">
        <v>1845</v>
      </c>
      <c r="P100" s="171">
        <v>1400</v>
      </c>
      <c r="Q100" s="227">
        <f t="shared" si="1"/>
        <v>12.976992</v>
      </c>
      <c r="R100" s="157" t="s">
        <v>917</v>
      </c>
      <c r="S100" s="228">
        <v>500</v>
      </c>
      <c r="T100" s="112" t="s">
        <v>918</v>
      </c>
      <c r="U100" s="229" t="s">
        <v>919</v>
      </c>
      <c r="V100" s="172" t="s">
        <v>920</v>
      </c>
      <c r="W100" s="189"/>
    </row>
    <row r="101" spans="2:23" ht="12.75">
      <c r="B101" s="121" t="s">
        <v>882</v>
      </c>
      <c r="C101" s="218">
        <v>1994</v>
      </c>
      <c r="D101" s="93" t="s">
        <v>168</v>
      </c>
      <c r="E101" s="94" t="s">
        <v>921</v>
      </c>
      <c r="F101" s="94" t="s">
        <v>902</v>
      </c>
      <c r="G101" s="162" t="s">
        <v>922</v>
      </c>
      <c r="H101" s="175" t="s">
        <v>427</v>
      </c>
      <c r="I101" s="219" t="s">
        <v>923</v>
      </c>
      <c r="J101" s="3" t="s">
        <v>521</v>
      </c>
      <c r="K101" s="4" t="s">
        <v>122</v>
      </c>
      <c r="L101" s="150" t="s">
        <v>119</v>
      </c>
      <c r="M101" s="220">
        <v>2930</v>
      </c>
      <c r="N101" s="104">
        <v>4984</v>
      </c>
      <c r="O101" s="5">
        <v>1862</v>
      </c>
      <c r="P101" s="176">
        <v>1435</v>
      </c>
      <c r="Q101" s="221">
        <f t="shared" si="1"/>
        <v>13.31709848</v>
      </c>
      <c r="R101" s="156" t="s">
        <v>924</v>
      </c>
      <c r="S101" s="222">
        <v>500</v>
      </c>
      <c r="T101" s="111" t="s">
        <v>925</v>
      </c>
      <c r="U101" s="223" t="s">
        <v>926</v>
      </c>
      <c r="V101" s="177" t="s">
        <v>687</v>
      </c>
      <c r="W101" s="189"/>
    </row>
    <row r="102" spans="2:23" ht="12.75">
      <c r="B102" s="122"/>
      <c r="C102" s="224"/>
      <c r="D102" s="95" t="s">
        <v>168</v>
      </c>
      <c r="E102" s="96" t="s">
        <v>927</v>
      </c>
      <c r="F102" s="96" t="s">
        <v>916</v>
      </c>
      <c r="G102" s="163" t="s">
        <v>922</v>
      </c>
      <c r="H102" s="173" t="s">
        <v>427</v>
      </c>
      <c r="I102" s="225" t="s">
        <v>923</v>
      </c>
      <c r="J102" s="26" t="s">
        <v>521</v>
      </c>
      <c r="K102" s="27" t="s">
        <v>122</v>
      </c>
      <c r="L102" s="151" t="s">
        <v>119</v>
      </c>
      <c r="M102" s="226">
        <v>3070</v>
      </c>
      <c r="N102" s="105">
        <v>5124</v>
      </c>
      <c r="O102" s="28">
        <v>1862</v>
      </c>
      <c r="P102" s="171">
        <v>1425</v>
      </c>
      <c r="Q102" s="227">
        <f t="shared" si="1"/>
        <v>13.5957654</v>
      </c>
      <c r="R102" s="157" t="s">
        <v>928</v>
      </c>
      <c r="S102" s="228">
        <v>500</v>
      </c>
      <c r="T102" s="112" t="s">
        <v>929</v>
      </c>
      <c r="U102" s="229" t="s">
        <v>930</v>
      </c>
      <c r="V102" s="172" t="s">
        <v>931</v>
      </c>
      <c r="W102" s="189"/>
    </row>
    <row r="103" spans="2:23" ht="12.75">
      <c r="B103" s="121" t="s">
        <v>882</v>
      </c>
      <c r="C103" s="218">
        <v>2001</v>
      </c>
      <c r="D103" s="93" t="s">
        <v>168</v>
      </c>
      <c r="E103" s="94" t="s">
        <v>932</v>
      </c>
      <c r="F103" s="94" t="s">
        <v>902</v>
      </c>
      <c r="G103" s="162" t="s">
        <v>933</v>
      </c>
      <c r="H103" s="2" t="s">
        <v>427</v>
      </c>
      <c r="I103" s="251" t="s">
        <v>934</v>
      </c>
      <c r="J103" s="3" t="s">
        <v>521</v>
      </c>
      <c r="K103" s="4" t="s">
        <v>122</v>
      </c>
      <c r="L103" s="150" t="s">
        <v>119</v>
      </c>
      <c r="M103" s="220">
        <v>2990</v>
      </c>
      <c r="N103" s="104">
        <v>5029</v>
      </c>
      <c r="O103" s="5">
        <v>1902</v>
      </c>
      <c r="P103" s="176">
        <v>1492</v>
      </c>
      <c r="Q103" s="221">
        <f t="shared" si="1"/>
        <v>14.271215736</v>
      </c>
      <c r="R103" s="156" t="s">
        <v>935</v>
      </c>
      <c r="S103" s="222">
        <v>500</v>
      </c>
      <c r="T103" s="111" t="s">
        <v>936</v>
      </c>
      <c r="U103" s="223" t="s">
        <v>937</v>
      </c>
      <c r="V103" s="177" t="s">
        <v>938</v>
      </c>
      <c r="W103" s="189"/>
    </row>
    <row r="104" spans="2:23" ht="12.75">
      <c r="B104" s="122"/>
      <c r="C104" s="224"/>
      <c r="D104" s="95" t="s">
        <v>168</v>
      </c>
      <c r="E104" s="96" t="s">
        <v>939</v>
      </c>
      <c r="F104" s="96" t="s">
        <v>916</v>
      </c>
      <c r="G104" s="163" t="s">
        <v>940</v>
      </c>
      <c r="H104" s="25" t="s">
        <v>427</v>
      </c>
      <c r="I104" s="243" t="s">
        <v>934</v>
      </c>
      <c r="J104" s="26" t="s">
        <v>521</v>
      </c>
      <c r="K104" s="27" t="s">
        <v>122</v>
      </c>
      <c r="L104" s="151" t="s">
        <v>119</v>
      </c>
      <c r="M104" s="226">
        <v>3130</v>
      </c>
      <c r="N104" s="105">
        <v>5169</v>
      </c>
      <c r="O104" s="28">
        <v>1902</v>
      </c>
      <c r="P104" s="171">
        <v>1492</v>
      </c>
      <c r="Q104" s="227">
        <f t="shared" si="1"/>
        <v>14.668505496</v>
      </c>
      <c r="R104" s="157" t="s">
        <v>941</v>
      </c>
      <c r="S104" s="228">
        <v>500</v>
      </c>
      <c r="T104" s="112" t="s">
        <v>936</v>
      </c>
      <c r="U104" s="229" t="s">
        <v>942</v>
      </c>
      <c r="V104" s="172" t="s">
        <v>943</v>
      </c>
      <c r="W104" s="189"/>
    </row>
    <row r="105" spans="2:23" ht="12.75">
      <c r="B105" s="121" t="s">
        <v>882</v>
      </c>
      <c r="C105" s="218">
        <v>2008</v>
      </c>
      <c r="D105" s="93" t="s">
        <v>168</v>
      </c>
      <c r="E105" s="94" t="s">
        <v>944</v>
      </c>
      <c r="F105" s="94" t="s">
        <v>902</v>
      </c>
      <c r="G105" s="162" t="s">
        <v>945</v>
      </c>
      <c r="H105" s="175" t="s">
        <v>427</v>
      </c>
      <c r="I105" s="219" t="s">
        <v>946</v>
      </c>
      <c r="J105" s="3" t="s">
        <v>521</v>
      </c>
      <c r="K105" s="4" t="s">
        <v>122</v>
      </c>
      <c r="L105" s="150" t="s">
        <v>119</v>
      </c>
      <c r="M105" s="220">
        <v>3070</v>
      </c>
      <c r="N105" s="104">
        <v>5072</v>
      </c>
      <c r="O105" s="5">
        <v>1902</v>
      </c>
      <c r="P105" s="176">
        <v>1479</v>
      </c>
      <c r="Q105" s="221">
        <f t="shared" si="1"/>
        <v>14.267830176</v>
      </c>
      <c r="R105" s="156" t="s">
        <v>947</v>
      </c>
      <c r="S105" s="222">
        <v>500</v>
      </c>
      <c r="T105" s="111" t="s">
        <v>936</v>
      </c>
      <c r="U105" s="223" t="s">
        <v>948</v>
      </c>
      <c r="V105" s="177" t="s">
        <v>949</v>
      </c>
      <c r="W105" s="189"/>
    </row>
    <row r="106" spans="2:23" ht="12.75">
      <c r="B106" s="122"/>
      <c r="C106" s="224"/>
      <c r="D106" s="95" t="s">
        <v>168</v>
      </c>
      <c r="E106" s="96" t="s">
        <v>950</v>
      </c>
      <c r="F106" s="96" t="s">
        <v>916</v>
      </c>
      <c r="G106" s="163" t="s">
        <v>951</v>
      </c>
      <c r="H106" s="173" t="s">
        <v>427</v>
      </c>
      <c r="I106" s="225" t="s">
        <v>946</v>
      </c>
      <c r="J106" s="26" t="s">
        <v>521</v>
      </c>
      <c r="K106" s="27" t="s">
        <v>122</v>
      </c>
      <c r="L106" s="151" t="s">
        <v>119</v>
      </c>
      <c r="M106" s="226">
        <v>3210</v>
      </c>
      <c r="N106" s="105">
        <v>5212</v>
      </c>
      <c r="O106" s="28">
        <v>1902</v>
      </c>
      <c r="P106" s="171">
        <v>1478</v>
      </c>
      <c r="Q106" s="227">
        <f t="shared" si="1"/>
        <v>14.651745072</v>
      </c>
      <c r="R106" s="157" t="s">
        <v>952</v>
      </c>
      <c r="S106" s="228">
        <v>500</v>
      </c>
      <c r="T106" s="112" t="s">
        <v>936</v>
      </c>
      <c r="U106" s="229" t="s">
        <v>948</v>
      </c>
      <c r="V106" s="172" t="s">
        <v>949</v>
      </c>
      <c r="W106" s="189"/>
    </row>
    <row r="107" spans="2:23" ht="12.75">
      <c r="B107" s="121" t="s">
        <v>882</v>
      </c>
      <c r="C107" s="218">
        <v>2015</v>
      </c>
      <c r="D107" s="93" t="s">
        <v>168</v>
      </c>
      <c r="E107" s="94" t="s">
        <v>953</v>
      </c>
      <c r="F107" s="94" t="s">
        <v>902</v>
      </c>
      <c r="G107" s="162" t="s">
        <v>954</v>
      </c>
      <c r="H107" s="175" t="s">
        <v>427</v>
      </c>
      <c r="I107" s="219" t="s">
        <v>576</v>
      </c>
      <c r="J107" s="3" t="s">
        <v>521</v>
      </c>
      <c r="K107" s="4" t="s">
        <v>122</v>
      </c>
      <c r="L107" s="150" t="s">
        <v>119</v>
      </c>
      <c r="M107" s="220">
        <v>3070</v>
      </c>
      <c r="N107" s="104">
        <v>5098</v>
      </c>
      <c r="O107" s="5">
        <v>1908</v>
      </c>
      <c r="P107" s="176">
        <v>1478</v>
      </c>
      <c r="Q107" s="221">
        <f>N107*O107*P107/1000000000</f>
        <v>14.376482352</v>
      </c>
      <c r="R107" s="156"/>
      <c r="S107" s="222">
        <v>515</v>
      </c>
      <c r="T107" s="111"/>
      <c r="U107" s="223"/>
      <c r="V107" s="177"/>
      <c r="W107" s="189"/>
    </row>
    <row r="108" spans="2:23" ht="13.5" thickBot="1">
      <c r="B108" s="122"/>
      <c r="C108" s="224"/>
      <c r="D108" s="95" t="s">
        <v>168</v>
      </c>
      <c r="E108" s="96" t="s">
        <v>955</v>
      </c>
      <c r="F108" s="96" t="s">
        <v>916</v>
      </c>
      <c r="G108" s="163" t="s">
        <v>956</v>
      </c>
      <c r="H108" s="173" t="s">
        <v>427</v>
      </c>
      <c r="I108" s="225" t="s">
        <v>576</v>
      </c>
      <c r="J108" s="26" t="s">
        <v>521</v>
      </c>
      <c r="K108" s="27" t="s">
        <v>122</v>
      </c>
      <c r="L108" s="151" t="s">
        <v>119</v>
      </c>
      <c r="M108" s="226">
        <v>3210</v>
      </c>
      <c r="N108" s="105">
        <v>5238</v>
      </c>
      <c r="O108" s="28">
        <v>1908</v>
      </c>
      <c r="P108" s="171">
        <v>1485</v>
      </c>
      <c r="Q108" s="227">
        <f t="shared" si="1"/>
        <v>14.84124444</v>
      </c>
      <c r="R108" s="157"/>
      <c r="S108" s="228">
        <v>515</v>
      </c>
      <c r="T108" s="112"/>
      <c r="U108" s="229"/>
      <c r="V108" s="172"/>
      <c r="W108" s="189"/>
    </row>
    <row r="109" spans="2:23" ht="12.75">
      <c r="B109" s="123" t="s">
        <v>957</v>
      </c>
      <c r="C109" s="210">
        <v>1989</v>
      </c>
      <c r="D109" s="97" t="s">
        <v>168</v>
      </c>
      <c r="E109" s="98" t="s">
        <v>958</v>
      </c>
      <c r="F109" s="98" t="s">
        <v>958</v>
      </c>
      <c r="G109" s="164" t="s">
        <v>98</v>
      </c>
      <c r="H109" s="181" t="s">
        <v>427</v>
      </c>
      <c r="I109" s="211" t="s">
        <v>959</v>
      </c>
      <c r="J109" s="170" t="s">
        <v>960</v>
      </c>
      <c r="K109" s="212">
        <v>2</v>
      </c>
      <c r="L109" s="155" t="s">
        <v>120</v>
      </c>
      <c r="M109" s="213">
        <v>2447</v>
      </c>
      <c r="N109" s="106">
        <v>3921</v>
      </c>
      <c r="O109" s="214">
        <v>1690</v>
      </c>
      <c r="P109" s="182">
        <v>1227</v>
      </c>
      <c r="Q109" s="215">
        <f t="shared" si="1"/>
        <v>8.13070323</v>
      </c>
      <c r="R109" s="158">
        <v>1250</v>
      </c>
      <c r="S109" s="216">
        <v>260</v>
      </c>
      <c r="T109" s="113">
        <v>2500</v>
      </c>
      <c r="U109" s="217">
        <v>170</v>
      </c>
      <c r="V109" s="183">
        <v>225</v>
      </c>
      <c r="W109" s="189"/>
    </row>
    <row r="110" spans="2:23" ht="12.75">
      <c r="B110" s="121" t="s">
        <v>961</v>
      </c>
      <c r="C110" s="218">
        <v>1996</v>
      </c>
      <c r="D110" s="93" t="s">
        <v>168</v>
      </c>
      <c r="E110" s="94" t="s">
        <v>962</v>
      </c>
      <c r="F110" s="94" t="s">
        <v>963</v>
      </c>
      <c r="G110" s="162" t="s">
        <v>633</v>
      </c>
      <c r="H110" s="175" t="s">
        <v>427</v>
      </c>
      <c r="I110" s="219" t="s">
        <v>964</v>
      </c>
      <c r="J110" s="3" t="s">
        <v>960</v>
      </c>
      <c r="K110" s="4">
        <v>2</v>
      </c>
      <c r="L110" s="150" t="s">
        <v>120</v>
      </c>
      <c r="M110" s="220">
        <v>2446</v>
      </c>
      <c r="N110" s="104">
        <v>4025</v>
      </c>
      <c r="O110" s="5">
        <v>1740</v>
      </c>
      <c r="P110" s="176">
        <v>1288</v>
      </c>
      <c r="Q110" s="221">
        <f t="shared" si="1"/>
        <v>9.020508</v>
      </c>
      <c r="R110" s="156" t="s">
        <v>965</v>
      </c>
      <c r="S110" s="222">
        <v>180</v>
      </c>
      <c r="T110" s="111" t="s">
        <v>662</v>
      </c>
      <c r="U110" s="223" t="s">
        <v>663</v>
      </c>
      <c r="V110" s="177" t="s">
        <v>664</v>
      </c>
      <c r="W110" s="189"/>
    </row>
    <row r="111" spans="2:23" ht="12.75">
      <c r="B111" s="122"/>
      <c r="C111" s="224"/>
      <c r="D111" s="95" t="s">
        <v>168</v>
      </c>
      <c r="E111" s="96" t="s">
        <v>966</v>
      </c>
      <c r="F111" s="96" t="s">
        <v>967</v>
      </c>
      <c r="G111" s="163" t="s">
        <v>633</v>
      </c>
      <c r="H111" s="173" t="s">
        <v>427</v>
      </c>
      <c r="I111" s="225" t="s">
        <v>968</v>
      </c>
      <c r="J111" s="26" t="s">
        <v>524</v>
      </c>
      <c r="K111" s="27">
        <v>2</v>
      </c>
      <c r="L111" s="151" t="s">
        <v>120</v>
      </c>
      <c r="M111" s="226">
        <v>2446</v>
      </c>
      <c r="N111" s="105">
        <v>4025</v>
      </c>
      <c r="O111" s="28">
        <v>1740</v>
      </c>
      <c r="P111" s="171">
        <v>1306</v>
      </c>
      <c r="Q111" s="227">
        <f t="shared" si="1"/>
        <v>9.146571</v>
      </c>
      <c r="R111" s="157" t="s">
        <v>969</v>
      </c>
      <c r="S111" s="228" t="s">
        <v>970</v>
      </c>
      <c r="T111" s="112" t="s">
        <v>971</v>
      </c>
      <c r="U111" s="229" t="s">
        <v>972</v>
      </c>
      <c r="V111" s="172" t="s">
        <v>973</v>
      </c>
      <c r="W111" s="189"/>
    </row>
    <row r="112" spans="2:23" ht="12.75">
      <c r="B112" s="121" t="s">
        <v>961</v>
      </c>
      <c r="C112" s="218">
        <v>2002</v>
      </c>
      <c r="D112" s="93" t="s">
        <v>168</v>
      </c>
      <c r="E112" s="94" t="s">
        <v>974</v>
      </c>
      <c r="F112" s="94" t="s">
        <v>975</v>
      </c>
      <c r="G112" s="162" t="s">
        <v>976</v>
      </c>
      <c r="H112" s="175" t="s">
        <v>427</v>
      </c>
      <c r="I112" s="219" t="s">
        <v>357</v>
      </c>
      <c r="J112" s="3" t="s">
        <v>960</v>
      </c>
      <c r="K112" s="4">
        <v>2</v>
      </c>
      <c r="L112" s="150" t="s">
        <v>120</v>
      </c>
      <c r="M112" s="220">
        <v>2495</v>
      </c>
      <c r="N112" s="104">
        <v>4091</v>
      </c>
      <c r="O112" s="5">
        <v>1781</v>
      </c>
      <c r="P112" s="176">
        <v>1299</v>
      </c>
      <c r="Q112" s="221">
        <f t="shared" si="1"/>
        <v>9.464606229</v>
      </c>
      <c r="R112" s="156" t="s">
        <v>977</v>
      </c>
      <c r="S112" s="222">
        <v>260</v>
      </c>
      <c r="T112" s="111" t="s">
        <v>662</v>
      </c>
      <c r="U112" s="223" t="s">
        <v>978</v>
      </c>
      <c r="V112" s="177" t="s">
        <v>816</v>
      </c>
      <c r="W112" s="189"/>
    </row>
    <row r="113" spans="2:23" ht="12.75">
      <c r="B113" s="122"/>
      <c r="C113" s="224"/>
      <c r="D113" s="95" t="s">
        <v>168</v>
      </c>
      <c r="E113" s="96" t="s">
        <v>979</v>
      </c>
      <c r="F113" s="96" t="s">
        <v>980</v>
      </c>
      <c r="G113" s="163" t="s">
        <v>981</v>
      </c>
      <c r="H113" s="173" t="s">
        <v>427</v>
      </c>
      <c r="I113" s="225" t="s">
        <v>982</v>
      </c>
      <c r="J113" s="26" t="s">
        <v>524</v>
      </c>
      <c r="K113" s="27">
        <v>2</v>
      </c>
      <c r="L113" s="151" t="s">
        <v>120</v>
      </c>
      <c r="M113" s="226">
        <v>2495</v>
      </c>
      <c r="N113" s="105">
        <v>4091</v>
      </c>
      <c r="O113" s="28">
        <v>1781</v>
      </c>
      <c r="P113" s="171">
        <v>1268</v>
      </c>
      <c r="Q113" s="227">
        <f t="shared" si="1"/>
        <v>9.238738028</v>
      </c>
      <c r="R113" s="157" t="s">
        <v>983</v>
      </c>
      <c r="S113" s="228">
        <v>285</v>
      </c>
      <c r="T113" s="112" t="s">
        <v>971</v>
      </c>
      <c r="U113" s="229" t="s">
        <v>972</v>
      </c>
      <c r="V113" s="172">
        <v>250</v>
      </c>
      <c r="W113" s="189"/>
    </row>
    <row r="114" spans="2:23" ht="13.5" thickBot="1">
      <c r="B114" s="121" t="s">
        <v>957</v>
      </c>
      <c r="C114" s="218">
        <v>2009</v>
      </c>
      <c r="D114" s="93" t="s">
        <v>168</v>
      </c>
      <c r="E114" s="94" t="s">
        <v>984</v>
      </c>
      <c r="F114" s="94" t="s">
        <v>985</v>
      </c>
      <c r="G114" s="162" t="s">
        <v>986</v>
      </c>
      <c r="H114" s="175" t="s">
        <v>427</v>
      </c>
      <c r="I114" s="219" t="s">
        <v>500</v>
      </c>
      <c r="J114" s="3" t="s">
        <v>960</v>
      </c>
      <c r="K114" s="4">
        <v>2</v>
      </c>
      <c r="L114" s="150" t="s">
        <v>120</v>
      </c>
      <c r="M114" s="220">
        <v>2496</v>
      </c>
      <c r="N114" s="104">
        <v>4239</v>
      </c>
      <c r="O114" s="5">
        <v>1790</v>
      </c>
      <c r="P114" s="176">
        <v>1291</v>
      </c>
      <c r="Q114" s="221">
        <f t="shared" si="1"/>
        <v>9.79586271</v>
      </c>
      <c r="R114" s="156" t="s">
        <v>905</v>
      </c>
      <c r="S114" s="222">
        <v>310</v>
      </c>
      <c r="T114" s="111" t="s">
        <v>426</v>
      </c>
      <c r="U114" s="223" t="s">
        <v>987</v>
      </c>
      <c r="V114" s="177" t="s">
        <v>988</v>
      </c>
      <c r="W114" s="189"/>
    </row>
    <row r="115" spans="2:23" ht="12.75">
      <c r="B115" s="123" t="s">
        <v>989</v>
      </c>
      <c r="C115" s="210">
        <v>1956</v>
      </c>
      <c r="D115" s="97" t="s">
        <v>168</v>
      </c>
      <c r="E115" s="98">
        <v>507</v>
      </c>
      <c r="F115" s="98">
        <v>507</v>
      </c>
      <c r="G115" s="164" t="s">
        <v>98</v>
      </c>
      <c r="H115" s="181" t="s">
        <v>427</v>
      </c>
      <c r="I115" s="211" t="s">
        <v>889</v>
      </c>
      <c r="J115" s="170" t="s">
        <v>524</v>
      </c>
      <c r="K115" s="212">
        <v>2</v>
      </c>
      <c r="L115" s="142">
        <v>2</v>
      </c>
      <c r="M115" s="213">
        <v>2480</v>
      </c>
      <c r="N115" s="106">
        <v>4380</v>
      </c>
      <c r="O115" s="214">
        <v>1650</v>
      </c>
      <c r="P115" s="182">
        <v>1275</v>
      </c>
      <c r="Q115" s="215">
        <f t="shared" si="1"/>
        <v>9.214425</v>
      </c>
      <c r="R115" s="158"/>
      <c r="S115" s="216"/>
      <c r="T115" s="113">
        <v>3200</v>
      </c>
      <c r="U115" s="217">
        <v>150</v>
      </c>
      <c r="V115" s="183"/>
      <c r="W115" s="189"/>
    </row>
    <row r="116" spans="2:23" ht="12.75">
      <c r="B116" s="126" t="s">
        <v>989</v>
      </c>
      <c r="C116" s="236">
        <v>1978</v>
      </c>
      <c r="D116" s="103" t="s">
        <v>168</v>
      </c>
      <c r="E116" s="70" t="s">
        <v>990</v>
      </c>
      <c r="F116" s="70" t="s">
        <v>990</v>
      </c>
      <c r="G116" s="92" t="s">
        <v>98</v>
      </c>
      <c r="H116" s="178" t="s">
        <v>427</v>
      </c>
      <c r="I116" s="237" t="s">
        <v>991</v>
      </c>
      <c r="J116" s="11" t="s">
        <v>524</v>
      </c>
      <c r="K116" s="12">
        <v>2</v>
      </c>
      <c r="L116" s="47">
        <v>2</v>
      </c>
      <c r="M116" s="238">
        <v>2560</v>
      </c>
      <c r="N116" s="40">
        <v>4360</v>
      </c>
      <c r="O116" s="13">
        <v>1824</v>
      </c>
      <c r="P116" s="179">
        <v>1140</v>
      </c>
      <c r="Q116" s="239">
        <f t="shared" si="1"/>
        <v>9.0660096</v>
      </c>
      <c r="R116" s="160">
        <v>1300</v>
      </c>
      <c r="S116" s="240"/>
      <c r="T116" s="116">
        <v>3500</v>
      </c>
      <c r="U116" s="241">
        <v>277</v>
      </c>
      <c r="V116" s="180">
        <v>262</v>
      </c>
      <c r="W116" s="189"/>
    </row>
    <row r="117" spans="2:23" ht="12.75">
      <c r="B117" s="126" t="s">
        <v>989</v>
      </c>
      <c r="C117" s="236">
        <v>2000</v>
      </c>
      <c r="D117" s="103" t="s">
        <v>168</v>
      </c>
      <c r="E117" s="70" t="s">
        <v>992</v>
      </c>
      <c r="F117" s="70" t="s">
        <v>992</v>
      </c>
      <c r="G117" s="92" t="s">
        <v>98</v>
      </c>
      <c r="H117" s="178" t="s">
        <v>427</v>
      </c>
      <c r="I117" s="237" t="s">
        <v>993</v>
      </c>
      <c r="J117" s="11" t="s">
        <v>960</v>
      </c>
      <c r="K117" s="12">
        <v>2</v>
      </c>
      <c r="L117" s="47">
        <v>2</v>
      </c>
      <c r="M117" s="238">
        <v>2505</v>
      </c>
      <c r="N117" s="40">
        <v>4400</v>
      </c>
      <c r="O117" s="13">
        <v>1830</v>
      </c>
      <c r="P117" s="179">
        <v>1317</v>
      </c>
      <c r="Q117" s="239">
        <f t="shared" si="1"/>
        <v>10.604484</v>
      </c>
      <c r="R117" s="160">
        <v>1690</v>
      </c>
      <c r="S117" s="240">
        <v>203</v>
      </c>
      <c r="T117" s="116">
        <v>5000</v>
      </c>
      <c r="U117" s="241">
        <v>400</v>
      </c>
      <c r="V117" s="180">
        <v>250</v>
      </c>
      <c r="W117" s="189"/>
    </row>
    <row r="118" spans="2:23" ht="13.5" thickBot="1">
      <c r="B118" s="121" t="s">
        <v>994</v>
      </c>
      <c r="C118" s="218">
        <v>2013</v>
      </c>
      <c r="D118" s="93" t="s">
        <v>168</v>
      </c>
      <c r="E118" s="94" t="s">
        <v>995</v>
      </c>
      <c r="F118" s="94" t="s">
        <v>995</v>
      </c>
      <c r="G118" s="162" t="s">
        <v>98</v>
      </c>
      <c r="H118" s="175" t="s">
        <v>427</v>
      </c>
      <c r="I118" s="219" t="s">
        <v>317</v>
      </c>
      <c r="J118" s="3" t="s">
        <v>524</v>
      </c>
      <c r="K118" s="4">
        <v>2</v>
      </c>
      <c r="L118" s="154">
        <v>2</v>
      </c>
      <c r="M118" s="220">
        <v>2800</v>
      </c>
      <c r="N118" s="104">
        <v>4689</v>
      </c>
      <c r="O118" s="5">
        <v>1942</v>
      </c>
      <c r="P118" s="176">
        <v>1293</v>
      </c>
      <c r="Q118" s="221">
        <f>N118*O118*P118/1000000000</f>
        <v>11.774107134</v>
      </c>
      <c r="R118" s="156">
        <v>1490</v>
      </c>
      <c r="S118" s="222" t="s">
        <v>224</v>
      </c>
      <c r="T118" s="111">
        <v>1500</v>
      </c>
      <c r="U118" s="223">
        <v>363</v>
      </c>
      <c r="V118" s="177">
        <v>250</v>
      </c>
      <c r="W118" s="189"/>
    </row>
    <row r="119" spans="2:23" ht="12.75">
      <c r="B119" s="123" t="s">
        <v>307</v>
      </c>
      <c r="C119" s="210">
        <v>2009</v>
      </c>
      <c r="D119" s="97" t="s">
        <v>168</v>
      </c>
      <c r="E119" s="98" t="s">
        <v>996</v>
      </c>
      <c r="F119" s="98" t="s">
        <v>996</v>
      </c>
      <c r="G119" s="164" t="s">
        <v>997</v>
      </c>
      <c r="H119" s="181" t="s">
        <v>427</v>
      </c>
      <c r="I119" s="211" t="s">
        <v>998</v>
      </c>
      <c r="J119" s="170" t="s">
        <v>999</v>
      </c>
      <c r="K119" s="212">
        <v>5</v>
      </c>
      <c r="L119" s="142">
        <v>5</v>
      </c>
      <c r="M119" s="213">
        <v>2760</v>
      </c>
      <c r="N119" s="106">
        <v>4454</v>
      </c>
      <c r="O119" s="214">
        <v>1798</v>
      </c>
      <c r="P119" s="182">
        <v>1545</v>
      </c>
      <c r="Q119" s="215">
        <f t="shared" si="1"/>
        <v>12.37281114</v>
      </c>
      <c r="R119" s="158" t="s">
        <v>1000</v>
      </c>
      <c r="S119" s="216" t="s">
        <v>1001</v>
      </c>
      <c r="T119" s="113" t="s">
        <v>426</v>
      </c>
      <c r="U119" s="217" t="s">
        <v>1002</v>
      </c>
      <c r="V119" s="183" t="s">
        <v>1003</v>
      </c>
      <c r="W119" s="189"/>
    </row>
    <row r="120" spans="2:23" ht="13.5" thickBot="1">
      <c r="B120" s="121" t="s">
        <v>307</v>
      </c>
      <c r="C120" s="218">
        <v>2015</v>
      </c>
      <c r="D120" s="93" t="s">
        <v>168</v>
      </c>
      <c r="E120" s="94" t="s">
        <v>996</v>
      </c>
      <c r="F120" s="94" t="s">
        <v>996</v>
      </c>
      <c r="G120" s="162" t="s">
        <v>1004</v>
      </c>
      <c r="H120" s="175" t="s">
        <v>427</v>
      </c>
      <c r="I120" s="219" t="s">
        <v>576</v>
      </c>
      <c r="J120" s="3" t="s">
        <v>999</v>
      </c>
      <c r="K120" s="4">
        <v>5</v>
      </c>
      <c r="L120" s="154">
        <v>5</v>
      </c>
      <c r="M120" s="220">
        <v>2670</v>
      </c>
      <c r="N120" s="104">
        <v>4439</v>
      </c>
      <c r="O120" s="5">
        <v>1821</v>
      </c>
      <c r="P120" s="176">
        <v>1598</v>
      </c>
      <c r="Q120" s="221">
        <f t="shared" si="1"/>
        <v>12.917303562</v>
      </c>
      <c r="R120" s="156"/>
      <c r="S120" s="222"/>
      <c r="T120" s="111"/>
      <c r="U120" s="223"/>
      <c r="V120" s="177"/>
      <c r="W120" s="189"/>
    </row>
    <row r="121" spans="2:23" ht="13.5" thickBot="1">
      <c r="B121" s="125" t="s">
        <v>1005</v>
      </c>
      <c r="C121" s="230">
        <v>2018</v>
      </c>
      <c r="D121" s="101" t="s">
        <v>168</v>
      </c>
      <c r="E121" s="102" t="s">
        <v>1006</v>
      </c>
      <c r="F121" s="102" t="s">
        <v>1006</v>
      </c>
      <c r="G121" s="166" t="s">
        <v>224</v>
      </c>
      <c r="H121" s="184" t="s">
        <v>427</v>
      </c>
      <c r="I121" s="231" t="s">
        <v>880</v>
      </c>
      <c r="J121" s="130" t="s">
        <v>999</v>
      </c>
      <c r="K121" s="131">
        <v>5</v>
      </c>
      <c r="L121" s="152">
        <v>5</v>
      </c>
      <c r="M121" s="252" t="s">
        <v>881</v>
      </c>
      <c r="N121" s="253"/>
      <c r="O121" s="254"/>
      <c r="P121" s="255"/>
      <c r="Q121" s="256"/>
      <c r="R121" s="161"/>
      <c r="S121" s="234"/>
      <c r="T121" s="115"/>
      <c r="U121" s="235"/>
      <c r="V121" s="186"/>
      <c r="W121" s="189"/>
    </row>
    <row r="122" spans="2:23" ht="12.75">
      <c r="B122" s="123" t="s">
        <v>308</v>
      </c>
      <c r="C122" s="210">
        <v>2003</v>
      </c>
      <c r="D122" s="97" t="s">
        <v>168</v>
      </c>
      <c r="E122" s="98" t="s">
        <v>1007</v>
      </c>
      <c r="F122" s="98" t="s">
        <v>1008</v>
      </c>
      <c r="G122" s="164" t="s">
        <v>1009</v>
      </c>
      <c r="H122" s="181" t="s">
        <v>427</v>
      </c>
      <c r="I122" s="211" t="s">
        <v>283</v>
      </c>
      <c r="J122" s="170" t="s">
        <v>999</v>
      </c>
      <c r="K122" s="212">
        <v>5</v>
      </c>
      <c r="L122" s="142">
        <v>5</v>
      </c>
      <c r="M122" s="213">
        <v>2795</v>
      </c>
      <c r="N122" s="106">
        <v>4563</v>
      </c>
      <c r="O122" s="214">
        <v>1853</v>
      </c>
      <c r="P122" s="182">
        <v>1674</v>
      </c>
      <c r="Q122" s="215">
        <f t="shared" si="1"/>
        <v>14.154070086</v>
      </c>
      <c r="R122" s="158" t="s">
        <v>1010</v>
      </c>
      <c r="S122" s="216" t="s">
        <v>1011</v>
      </c>
      <c r="T122" s="113" t="s">
        <v>426</v>
      </c>
      <c r="U122" s="217" t="s">
        <v>1012</v>
      </c>
      <c r="V122" s="183" t="s">
        <v>1003</v>
      </c>
      <c r="W122" s="189"/>
    </row>
    <row r="123" spans="2:23" ht="12.75">
      <c r="B123" s="126" t="s">
        <v>308</v>
      </c>
      <c r="C123" s="236">
        <v>2010</v>
      </c>
      <c r="D123" s="103" t="s">
        <v>168</v>
      </c>
      <c r="E123" s="70" t="s">
        <v>1013</v>
      </c>
      <c r="F123" s="70" t="s">
        <v>1008</v>
      </c>
      <c r="G123" s="92" t="s">
        <v>1014</v>
      </c>
      <c r="H123" s="178" t="s">
        <v>427</v>
      </c>
      <c r="I123" s="237" t="s">
        <v>806</v>
      </c>
      <c r="J123" s="11" t="s">
        <v>999</v>
      </c>
      <c r="K123" s="12">
        <v>5</v>
      </c>
      <c r="L123" s="47">
        <v>5</v>
      </c>
      <c r="M123" s="238">
        <v>2810</v>
      </c>
      <c r="N123" s="40">
        <v>4648</v>
      </c>
      <c r="O123" s="13">
        <v>1881</v>
      </c>
      <c r="P123" s="179">
        <v>1675</v>
      </c>
      <c r="Q123" s="239">
        <f t="shared" si="1"/>
        <v>14.6443374</v>
      </c>
      <c r="R123" s="160" t="s">
        <v>1015</v>
      </c>
      <c r="S123" s="240" t="s">
        <v>1016</v>
      </c>
      <c r="T123" s="116" t="s">
        <v>426</v>
      </c>
      <c r="U123" s="241" t="s">
        <v>815</v>
      </c>
      <c r="V123" s="180" t="s">
        <v>1017</v>
      </c>
      <c r="W123" s="189"/>
    </row>
    <row r="124" spans="2:23" ht="13.5" thickBot="1">
      <c r="B124" s="121" t="s">
        <v>308</v>
      </c>
      <c r="C124" s="218">
        <v>2017</v>
      </c>
      <c r="D124" s="93" t="s">
        <v>168</v>
      </c>
      <c r="E124" s="94" t="s">
        <v>1018</v>
      </c>
      <c r="F124" s="94" t="s">
        <v>1008</v>
      </c>
      <c r="G124" s="162" t="s">
        <v>1019</v>
      </c>
      <c r="H124" s="175" t="s">
        <v>427</v>
      </c>
      <c r="I124" s="219" t="s">
        <v>570</v>
      </c>
      <c r="J124" s="3" t="s">
        <v>999</v>
      </c>
      <c r="K124" s="4">
        <v>5</v>
      </c>
      <c r="L124" s="154">
        <v>5</v>
      </c>
      <c r="M124" s="220">
        <v>2864</v>
      </c>
      <c r="N124" s="104">
        <v>4708</v>
      </c>
      <c r="O124" s="5">
        <v>1891</v>
      </c>
      <c r="P124" s="176">
        <v>1676</v>
      </c>
      <c r="Q124" s="221">
        <f t="shared" si="1"/>
        <v>14.921139728</v>
      </c>
      <c r="R124" s="156"/>
      <c r="S124" s="222"/>
      <c r="T124" s="111"/>
      <c r="U124" s="223"/>
      <c r="V124" s="177"/>
      <c r="W124" s="189"/>
    </row>
    <row r="125" spans="2:23" ht="13.5" thickBot="1">
      <c r="B125" s="125" t="s">
        <v>1020</v>
      </c>
      <c r="C125" s="230">
        <v>2014</v>
      </c>
      <c r="D125" s="101" t="s">
        <v>168</v>
      </c>
      <c r="E125" s="102" t="s">
        <v>1021</v>
      </c>
      <c r="F125" s="102" t="s">
        <v>1022</v>
      </c>
      <c r="G125" s="166" t="s">
        <v>1023</v>
      </c>
      <c r="H125" s="184" t="s">
        <v>427</v>
      </c>
      <c r="I125" s="231" t="s">
        <v>499</v>
      </c>
      <c r="J125" s="130" t="s">
        <v>999</v>
      </c>
      <c r="K125" s="131">
        <v>5</v>
      </c>
      <c r="L125" s="152">
        <v>4</v>
      </c>
      <c r="M125" s="232">
        <v>2810</v>
      </c>
      <c r="N125" s="108">
        <v>4671</v>
      </c>
      <c r="O125" s="109">
        <v>1881</v>
      </c>
      <c r="P125" s="185">
        <v>1624</v>
      </c>
      <c r="Q125" s="233">
        <f>N125*O125*P125/1000000000</f>
        <v>14.268709224</v>
      </c>
      <c r="R125" s="161"/>
      <c r="S125" s="234" t="s">
        <v>1024</v>
      </c>
      <c r="T125" s="115"/>
      <c r="U125" s="235"/>
      <c r="V125" s="186"/>
      <c r="W125" s="189"/>
    </row>
    <row r="126" spans="2:23" ht="12.75">
      <c r="B126" s="123" t="s">
        <v>1025</v>
      </c>
      <c r="C126" s="210">
        <v>2000</v>
      </c>
      <c r="D126" s="97" t="s">
        <v>168</v>
      </c>
      <c r="E126" s="98" t="s">
        <v>1026</v>
      </c>
      <c r="F126" s="98" t="s">
        <v>1027</v>
      </c>
      <c r="G126" s="164" t="s">
        <v>1028</v>
      </c>
      <c r="H126" s="181" t="s">
        <v>427</v>
      </c>
      <c r="I126" s="211" t="s">
        <v>689</v>
      </c>
      <c r="J126" s="170" t="s">
        <v>999</v>
      </c>
      <c r="K126" s="212">
        <v>5</v>
      </c>
      <c r="L126" s="155" t="s">
        <v>359</v>
      </c>
      <c r="M126" s="213">
        <v>2820</v>
      </c>
      <c r="N126" s="106">
        <v>4667</v>
      </c>
      <c r="O126" s="214">
        <v>1872</v>
      </c>
      <c r="P126" s="182">
        <v>1715</v>
      </c>
      <c r="Q126" s="215">
        <f t="shared" si="1"/>
        <v>14.98331016</v>
      </c>
      <c r="R126" s="158" t="s">
        <v>1029</v>
      </c>
      <c r="S126" s="216" t="s">
        <v>1030</v>
      </c>
      <c r="T126" s="113" t="s">
        <v>1031</v>
      </c>
      <c r="U126" s="217" t="s">
        <v>1032</v>
      </c>
      <c r="V126" s="183" t="s">
        <v>1033</v>
      </c>
      <c r="W126" s="189"/>
    </row>
    <row r="127" spans="2:23" ht="12.75">
      <c r="B127" s="126" t="s">
        <v>1025</v>
      </c>
      <c r="C127" s="236">
        <v>2006</v>
      </c>
      <c r="D127" s="103" t="s">
        <v>168</v>
      </c>
      <c r="E127" s="70" t="s">
        <v>1034</v>
      </c>
      <c r="F127" s="70" t="s">
        <v>1027</v>
      </c>
      <c r="G127" s="92" t="s">
        <v>1035</v>
      </c>
      <c r="H127" s="10" t="s">
        <v>427</v>
      </c>
      <c r="I127" s="37" t="s">
        <v>708</v>
      </c>
      <c r="J127" s="11" t="s">
        <v>999</v>
      </c>
      <c r="K127" s="12">
        <v>5</v>
      </c>
      <c r="L127" s="153" t="s">
        <v>359</v>
      </c>
      <c r="M127" s="238">
        <v>2933</v>
      </c>
      <c r="N127" s="40">
        <v>4854</v>
      </c>
      <c r="O127" s="13">
        <v>1933</v>
      </c>
      <c r="P127" s="179">
        <v>1739</v>
      </c>
      <c r="Q127" s="239">
        <f t="shared" si="1"/>
        <v>16.316657898</v>
      </c>
      <c r="R127" s="160" t="s">
        <v>1036</v>
      </c>
      <c r="S127" s="240" t="s">
        <v>1037</v>
      </c>
      <c r="T127" s="116" t="s">
        <v>1031</v>
      </c>
      <c r="U127" s="241" t="s">
        <v>1038</v>
      </c>
      <c r="V127" s="180" t="s">
        <v>551</v>
      </c>
      <c r="W127" s="189"/>
    </row>
    <row r="128" spans="2:23" ht="13.5" thickBot="1">
      <c r="B128" s="121" t="s">
        <v>1025</v>
      </c>
      <c r="C128" s="218">
        <v>2013</v>
      </c>
      <c r="D128" s="93" t="s">
        <v>168</v>
      </c>
      <c r="E128" s="94" t="s">
        <v>1039</v>
      </c>
      <c r="F128" s="94" t="s">
        <v>1027</v>
      </c>
      <c r="G128" s="162" t="s">
        <v>1040</v>
      </c>
      <c r="H128" s="175" t="s">
        <v>427</v>
      </c>
      <c r="I128" s="219" t="s">
        <v>317</v>
      </c>
      <c r="J128" s="3" t="s">
        <v>999</v>
      </c>
      <c r="K128" s="4">
        <v>5</v>
      </c>
      <c r="L128" s="154">
        <v>5</v>
      </c>
      <c r="M128" s="220">
        <v>2933</v>
      </c>
      <c r="N128" s="104">
        <v>4886</v>
      </c>
      <c r="O128" s="5">
        <v>1938</v>
      </c>
      <c r="P128" s="176">
        <v>1762</v>
      </c>
      <c r="Q128" s="221">
        <f t="shared" si="1"/>
        <v>16.684497816</v>
      </c>
      <c r="R128" s="156"/>
      <c r="S128" s="222" t="s">
        <v>1041</v>
      </c>
      <c r="T128" s="111" t="s">
        <v>788</v>
      </c>
      <c r="U128" s="223" t="s">
        <v>1042</v>
      </c>
      <c r="V128" s="177" t="s">
        <v>816</v>
      </c>
      <c r="W128" s="189"/>
    </row>
    <row r="129" spans="2:23" ht="12.75">
      <c r="B129" s="257" t="s">
        <v>1043</v>
      </c>
      <c r="C129" s="258">
        <v>2008</v>
      </c>
      <c r="D129" s="259" t="s">
        <v>168</v>
      </c>
      <c r="E129" s="69" t="s">
        <v>1044</v>
      </c>
      <c r="F129" s="69" t="s">
        <v>1045</v>
      </c>
      <c r="G129" s="260" t="s">
        <v>1046</v>
      </c>
      <c r="H129" s="261" t="s">
        <v>427</v>
      </c>
      <c r="I129" s="262" t="s">
        <v>555</v>
      </c>
      <c r="J129" s="44" t="s">
        <v>999</v>
      </c>
      <c r="K129" s="45">
        <v>5</v>
      </c>
      <c r="L129" s="263">
        <v>4</v>
      </c>
      <c r="M129" s="264">
        <v>2933</v>
      </c>
      <c r="N129" s="71">
        <v>4877</v>
      </c>
      <c r="O129" s="46">
        <v>1983</v>
      </c>
      <c r="P129" s="265">
        <v>1690</v>
      </c>
      <c r="Q129" s="266">
        <f>N129*O129*P129/1000000000</f>
        <v>16.34414379</v>
      </c>
      <c r="R129" s="267" t="s">
        <v>1047</v>
      </c>
      <c r="S129" s="268" t="s">
        <v>1048</v>
      </c>
      <c r="T129" s="269" t="s">
        <v>856</v>
      </c>
      <c r="U129" s="270" t="s">
        <v>1038</v>
      </c>
      <c r="V129" s="291" t="s">
        <v>551</v>
      </c>
      <c r="W129" s="189"/>
    </row>
    <row r="130" spans="2:23" ht="13.5" thickBot="1">
      <c r="B130" s="271" t="s">
        <v>1043</v>
      </c>
      <c r="C130" s="272">
        <v>2014</v>
      </c>
      <c r="D130" s="273" t="s">
        <v>168</v>
      </c>
      <c r="E130" s="74" t="s">
        <v>1049</v>
      </c>
      <c r="F130" s="74" t="s">
        <v>1045</v>
      </c>
      <c r="G130" s="274" t="s">
        <v>1050</v>
      </c>
      <c r="H130" s="66" t="s">
        <v>427</v>
      </c>
      <c r="I130" s="275" t="s">
        <v>499</v>
      </c>
      <c r="J130" s="60" t="s">
        <v>999</v>
      </c>
      <c r="K130" s="61">
        <v>5</v>
      </c>
      <c r="L130" s="276">
        <v>4</v>
      </c>
      <c r="M130" s="277">
        <v>2933</v>
      </c>
      <c r="N130" s="63">
        <v>4909</v>
      </c>
      <c r="O130" s="64">
        <v>1989</v>
      </c>
      <c r="P130" s="278">
        <v>1702</v>
      </c>
      <c r="Q130" s="279">
        <f>N130*O130*P130/1000000000</f>
        <v>16.618329702</v>
      </c>
      <c r="R130" s="280"/>
      <c r="S130" s="281"/>
      <c r="T130" s="282"/>
      <c r="U130" s="283"/>
      <c r="V130" s="292"/>
      <c r="W130" s="189"/>
    </row>
    <row r="131" spans="2:23" ht="13.5" thickBot="1">
      <c r="B131" s="123" t="s">
        <v>1051</v>
      </c>
      <c r="C131" s="210">
        <v>2018</v>
      </c>
      <c r="D131" s="97" t="s">
        <v>168</v>
      </c>
      <c r="E131" s="98" t="s">
        <v>1052</v>
      </c>
      <c r="F131" s="98" t="s">
        <v>1052</v>
      </c>
      <c r="G131" s="164" t="s">
        <v>224</v>
      </c>
      <c r="H131" s="181" t="s">
        <v>427</v>
      </c>
      <c r="I131" s="211" t="s">
        <v>880</v>
      </c>
      <c r="J131" s="170" t="s">
        <v>999</v>
      </c>
      <c r="K131" s="212">
        <v>5</v>
      </c>
      <c r="L131" s="142">
        <v>5</v>
      </c>
      <c r="M131" s="284" t="s">
        <v>881</v>
      </c>
      <c r="N131" s="285"/>
      <c r="O131" s="286"/>
      <c r="P131" s="287"/>
      <c r="Q131" s="288"/>
      <c r="R131" s="158"/>
      <c r="S131" s="216"/>
      <c r="T131" s="113"/>
      <c r="U131" s="217"/>
      <c r="V131" s="183"/>
      <c r="W131" s="189"/>
    </row>
    <row r="132" spans="2:22" ht="13.5" thickTop="1">
      <c r="B132" s="289"/>
      <c r="C132" s="289"/>
      <c r="D132" s="289"/>
      <c r="E132" s="289"/>
      <c r="F132" s="289"/>
      <c r="G132" s="289"/>
      <c r="H132" s="289"/>
      <c r="I132" s="289"/>
      <c r="J132" s="289"/>
      <c r="K132" s="289"/>
      <c r="L132" s="289"/>
      <c r="M132" s="289"/>
      <c r="N132" s="289"/>
      <c r="O132" s="289"/>
      <c r="P132" s="289"/>
      <c r="Q132" s="289"/>
      <c r="R132" s="289"/>
      <c r="S132" s="289"/>
      <c r="T132" s="289"/>
      <c r="U132" s="289"/>
      <c r="V132" s="289"/>
    </row>
  </sheetData>
  <autoFilter ref="B4:W22"/>
  <mergeCells count="8">
    <mergeCell ref="F2:F3"/>
    <mergeCell ref="G2:G3"/>
    <mergeCell ref="I2:I3"/>
    <mergeCell ref="B2:B3"/>
    <mergeCell ref="C2:C3"/>
    <mergeCell ref="D2:D3"/>
    <mergeCell ref="E2:E3"/>
    <mergeCell ref="H2:H3"/>
  </mergeCells>
  <hyperlinks>
    <hyperlink ref="E6:O6" r:id="rId1" display="http://teoalida.webs.com/"/>
    <hyperlink ref="E6:V6" r:id="rId2" display="http://www.teoalida.com/cardatabase"/>
    <hyperlink ref="D6:V6" r:id="rId3" display="http://cardatabase.teoalida.com/"/>
    <hyperlink ref="J6" r:id="rId4" display="http://cardatabase.teoalida.com/"/>
    <hyperlink ref="I6" r:id="rId5" display="http://cardatabase.teoalida.com/"/>
    <hyperlink ref="B6" r:id="rId6" display="http://cardatabase.teoalida.com/"/>
  </hyperlinks>
  <printOptions/>
  <pageMargins left="0.75" right="0.75" top="1" bottom="1" header="0.5" footer="0.5"/>
  <pageSetup horizontalDpi="300" verticalDpi="300" orientation="portrait" r:id="rId7"/>
</worksheet>
</file>

<file path=xl/worksheets/sheet2.xml><?xml version="1.0" encoding="utf-8"?>
<worksheet xmlns="http://schemas.openxmlformats.org/spreadsheetml/2006/main" xmlns:r="http://schemas.openxmlformats.org/officeDocument/2006/relationships">
  <dimension ref="B2:F36"/>
  <sheetViews>
    <sheetView workbookViewId="0" topLeftCell="A1">
      <selection activeCell="A1" sqref="A1"/>
    </sheetView>
  </sheetViews>
  <sheetFormatPr defaultColWidth="2.7109375" defaultRowHeight="12.75"/>
  <cols>
    <col min="1" max="1" width="2.7109375" style="1" customWidth="1"/>
    <col min="2" max="2" width="4.7109375" style="1" customWidth="1"/>
    <col min="3" max="3" width="64.7109375" style="1" customWidth="1"/>
    <col min="4" max="4" width="2.7109375" style="1" customWidth="1"/>
    <col min="5" max="5" width="4.7109375" style="1" customWidth="1"/>
    <col min="6" max="6" width="48.7109375" style="1" customWidth="1"/>
    <col min="7" max="16384" width="2.7109375" style="1" customWidth="1"/>
  </cols>
  <sheetData>
    <row r="1" ht="13.5" thickBot="1"/>
    <row r="2" spans="2:6" ht="37.5">
      <c r="B2" s="401" t="s">
        <v>57</v>
      </c>
      <c r="C2" s="402"/>
      <c r="D2" s="402"/>
      <c r="E2" s="402"/>
      <c r="F2" s="403"/>
    </row>
    <row r="3" spans="2:6" ht="19.5">
      <c r="B3" s="407" t="s">
        <v>1119</v>
      </c>
      <c r="C3" s="408"/>
      <c r="D3" s="408"/>
      <c r="E3" s="408"/>
      <c r="F3" s="409"/>
    </row>
    <row r="4" ht="13.5" thickBot="1"/>
    <row r="5" spans="2:6" ht="20.25" thickBot="1">
      <c r="B5" s="57" t="s">
        <v>297</v>
      </c>
      <c r="C5" s="58"/>
      <c r="D5" s="58"/>
      <c r="E5" s="58"/>
      <c r="F5" s="59"/>
    </row>
    <row r="6" spans="2:6" ht="38.25" customHeight="1">
      <c r="B6" s="410" t="s">
        <v>221</v>
      </c>
      <c r="C6" s="411"/>
      <c r="D6" s="411"/>
      <c r="E6" s="411"/>
      <c r="F6" s="412"/>
    </row>
    <row r="7" spans="2:6" ht="25.5" customHeight="1">
      <c r="B7" s="413" t="s">
        <v>295</v>
      </c>
      <c r="C7" s="414"/>
      <c r="D7" s="414"/>
      <c r="E7" s="414"/>
      <c r="F7" s="415"/>
    </row>
    <row r="8" spans="2:6" ht="25.5" customHeight="1">
      <c r="B8" s="413" t="s">
        <v>193</v>
      </c>
      <c r="C8" s="414"/>
      <c r="D8" s="414"/>
      <c r="E8" s="414"/>
      <c r="F8" s="415"/>
    </row>
    <row r="9" spans="2:6" ht="51" customHeight="1" thickBot="1">
      <c r="B9" s="404" t="s">
        <v>399</v>
      </c>
      <c r="C9" s="405"/>
      <c r="D9" s="405"/>
      <c r="E9" s="405"/>
      <c r="F9" s="406"/>
    </row>
    <row r="10" ht="13.5" thickBot="1"/>
    <row r="11" spans="2:6" ht="20.25" thickBot="1">
      <c r="B11" s="396" t="s">
        <v>412</v>
      </c>
      <c r="C11" s="397"/>
      <c r="E11" s="398" t="s">
        <v>413</v>
      </c>
      <c r="F11" s="398"/>
    </row>
    <row r="12" spans="2:6" ht="12.75">
      <c r="B12" s="392" t="s">
        <v>166</v>
      </c>
      <c r="C12" s="14" t="s">
        <v>188</v>
      </c>
      <c r="E12" s="15" t="s">
        <v>117</v>
      </c>
      <c r="F12" s="22" t="s">
        <v>272</v>
      </c>
    </row>
    <row r="13" spans="2:6" ht="12.75">
      <c r="B13" s="399"/>
      <c r="C13" s="17" t="s">
        <v>299</v>
      </c>
      <c r="E13" s="18" t="s">
        <v>113</v>
      </c>
      <c r="F13" s="23" t="s">
        <v>273</v>
      </c>
    </row>
    <row r="14" spans="2:6" ht="12.75">
      <c r="B14" s="16" t="s">
        <v>274</v>
      </c>
      <c r="C14" s="17" t="s">
        <v>334</v>
      </c>
      <c r="E14" s="18" t="s">
        <v>112</v>
      </c>
      <c r="F14" s="23" t="s">
        <v>110</v>
      </c>
    </row>
    <row r="15" spans="2:6" ht="12.75">
      <c r="B15" s="16" t="s">
        <v>345</v>
      </c>
      <c r="C15" s="17" t="s">
        <v>229</v>
      </c>
      <c r="E15" s="18" t="s">
        <v>320</v>
      </c>
      <c r="F15" s="23" t="s">
        <v>346</v>
      </c>
    </row>
    <row r="16" spans="2:6" ht="12.75">
      <c r="B16" s="16" t="s">
        <v>347</v>
      </c>
      <c r="C16" s="17" t="s">
        <v>296</v>
      </c>
      <c r="E16" s="18" t="s">
        <v>348</v>
      </c>
      <c r="F16" s="23" t="s">
        <v>62</v>
      </c>
    </row>
    <row r="17" spans="2:6" ht="12.75">
      <c r="B17" s="16" t="s">
        <v>63</v>
      </c>
      <c r="C17" s="17" t="s">
        <v>84</v>
      </c>
      <c r="E17" s="18" t="s">
        <v>64</v>
      </c>
      <c r="F17" s="23" t="s">
        <v>65</v>
      </c>
    </row>
    <row r="18" spans="2:6" ht="12.75">
      <c r="B18" s="400" t="s">
        <v>66</v>
      </c>
      <c r="C18" s="17" t="s">
        <v>507</v>
      </c>
      <c r="E18" s="18" t="s">
        <v>114</v>
      </c>
      <c r="F18" s="23" t="s">
        <v>55</v>
      </c>
    </row>
    <row r="19" spans="2:6" ht="13.5" thickBot="1">
      <c r="B19" s="394"/>
      <c r="C19" s="19" t="s">
        <v>189</v>
      </c>
      <c r="E19" s="18" t="s">
        <v>259</v>
      </c>
      <c r="F19" s="23" t="s">
        <v>442</v>
      </c>
    </row>
    <row r="20" spans="2:6" ht="12.75">
      <c r="B20" s="392" t="s">
        <v>118</v>
      </c>
      <c r="C20" s="14" t="s">
        <v>502</v>
      </c>
      <c r="E20" s="18" t="s">
        <v>116</v>
      </c>
      <c r="F20" s="23" t="s">
        <v>443</v>
      </c>
    </row>
    <row r="21" spans="2:6" ht="12.75">
      <c r="B21" s="393"/>
      <c r="C21" s="17" t="s">
        <v>501</v>
      </c>
      <c r="E21" s="18" t="s">
        <v>506</v>
      </c>
      <c r="F21" s="23" t="s">
        <v>451</v>
      </c>
    </row>
    <row r="22" spans="2:6" ht="12.75">
      <c r="B22" s="393"/>
      <c r="C22" s="17" t="s">
        <v>503</v>
      </c>
      <c r="E22" s="18" t="s">
        <v>452</v>
      </c>
      <c r="F22" s="23" t="s">
        <v>453</v>
      </c>
    </row>
    <row r="23" spans="2:6" ht="12.75">
      <c r="B23" s="393"/>
      <c r="C23" s="17" t="s">
        <v>504</v>
      </c>
      <c r="E23" s="18" t="s">
        <v>107</v>
      </c>
      <c r="F23" s="23" t="s">
        <v>288</v>
      </c>
    </row>
    <row r="24" spans="2:6" ht="12.75">
      <c r="B24" s="393"/>
      <c r="C24" s="17" t="s">
        <v>52</v>
      </c>
      <c r="E24" s="18" t="s">
        <v>493</v>
      </c>
      <c r="F24" s="23" t="s">
        <v>289</v>
      </c>
    </row>
    <row r="25" spans="2:6" ht="13.5" thickBot="1">
      <c r="B25" s="394"/>
      <c r="C25" s="20" t="s">
        <v>290</v>
      </c>
      <c r="E25" s="18" t="s">
        <v>425</v>
      </c>
      <c r="F25" s="23" t="s">
        <v>247</v>
      </c>
    </row>
    <row r="26" spans="2:6" ht="12.75">
      <c r="B26" s="392" t="s">
        <v>112</v>
      </c>
      <c r="C26" s="14" t="s">
        <v>349</v>
      </c>
      <c r="E26" s="34" t="s">
        <v>121</v>
      </c>
      <c r="F26" s="35" t="s">
        <v>350</v>
      </c>
    </row>
    <row r="27" spans="2:6" ht="13.5" thickBot="1">
      <c r="B27" s="393"/>
      <c r="C27" s="17" t="s">
        <v>180</v>
      </c>
      <c r="E27" s="21" t="s">
        <v>50</v>
      </c>
      <c r="F27" s="24" t="s">
        <v>127</v>
      </c>
    </row>
    <row r="28" spans="2:6" ht="12.75">
      <c r="B28" s="393"/>
      <c r="C28" s="17" t="s">
        <v>396</v>
      </c>
      <c r="E28"/>
      <c r="F28"/>
    </row>
    <row r="29" spans="2:3" ht="13.5" thickBot="1">
      <c r="B29" s="394"/>
      <c r="C29" s="20" t="s">
        <v>397</v>
      </c>
    </row>
    <row r="30" spans="2:3" ht="12.75">
      <c r="B30" s="392" t="s">
        <v>398</v>
      </c>
      <c r="C30" s="14" t="s">
        <v>246</v>
      </c>
    </row>
    <row r="31" spans="2:3" ht="12.75">
      <c r="B31" s="393"/>
      <c r="C31" s="36" t="s">
        <v>360</v>
      </c>
    </row>
    <row r="32" spans="2:3" ht="12.75">
      <c r="B32" s="393"/>
      <c r="C32" s="17" t="s">
        <v>361</v>
      </c>
    </row>
    <row r="33" spans="2:3" ht="12.75">
      <c r="B33" s="393"/>
      <c r="C33" s="17" t="s">
        <v>108</v>
      </c>
    </row>
    <row r="34" spans="2:3" ht="13.5" thickBot="1">
      <c r="B34" s="394"/>
      <c r="C34" s="20" t="s">
        <v>109</v>
      </c>
    </row>
    <row r="36" spans="2:3" ht="25.5" customHeight="1">
      <c r="B36" s="395" t="s">
        <v>429</v>
      </c>
      <c r="C36" s="395"/>
    </row>
  </sheetData>
  <mergeCells count="14">
    <mergeCell ref="B2:F2"/>
    <mergeCell ref="B9:F9"/>
    <mergeCell ref="B3:F3"/>
    <mergeCell ref="B6:F6"/>
    <mergeCell ref="B7:F7"/>
    <mergeCell ref="B8:F8"/>
    <mergeCell ref="B30:B34"/>
    <mergeCell ref="B36:C36"/>
    <mergeCell ref="B11:C11"/>
    <mergeCell ref="E11:F11"/>
    <mergeCell ref="B12:B13"/>
    <mergeCell ref="B18:B19"/>
    <mergeCell ref="B20:B25"/>
    <mergeCell ref="B26:B29"/>
  </mergeCells>
  <hyperlinks>
    <hyperlink ref="B3:F3" r:id="rId1" display="http://www.teoalida.com/cardatabase"/>
  </hyperlinks>
  <printOptions/>
  <pageMargins left="0.75" right="0.75" top="1" bottom="1" header="0.5" footer="0.5"/>
  <pageSetup horizontalDpi="300" verticalDpi="300" orientation="portrait" r:id="rId2"/>
</worksheet>
</file>

<file path=xl/worksheets/sheet3.xml><?xml version="1.0" encoding="utf-8"?>
<worksheet xmlns="http://schemas.openxmlformats.org/spreadsheetml/2006/main" xmlns:r="http://schemas.openxmlformats.org/officeDocument/2006/relationships">
  <dimension ref="A1:P177"/>
  <sheetViews>
    <sheetView workbookViewId="0" topLeftCell="A1">
      <selection activeCell="A1" sqref="A1"/>
    </sheetView>
  </sheetViews>
  <sheetFormatPr defaultColWidth="2.7109375" defaultRowHeight="12.75"/>
  <cols>
    <col min="1" max="1" width="2.7109375" style="38" customWidth="1"/>
    <col min="2" max="3" width="16.7109375" style="38" customWidth="1"/>
    <col min="4" max="4" width="8.7109375" style="38" customWidth="1"/>
    <col min="5" max="6" width="6.7109375" style="38" customWidth="1"/>
    <col min="7" max="7" width="33.7109375" style="39" customWidth="1"/>
    <col min="8" max="9" width="6.7109375" style="38" customWidth="1"/>
    <col min="10" max="10" width="33.7109375" style="38" customWidth="1"/>
    <col min="11" max="14" width="6.7109375" style="38" customWidth="1"/>
    <col min="15" max="15" width="33.7109375" style="38" customWidth="1"/>
    <col min="16" max="16" width="12.00390625" style="38" customWidth="1"/>
    <col min="17" max="16384" width="2.7109375" style="38" customWidth="1"/>
  </cols>
  <sheetData>
    <row r="1" ht="12.75">
      <c r="A1"/>
    </row>
    <row r="2" spans="2:15" s="117" customFormat="1" ht="37.5">
      <c r="B2" s="304" t="s">
        <v>285</v>
      </c>
      <c r="C2" s="304"/>
      <c r="D2" s="304"/>
      <c r="E2" s="304"/>
      <c r="F2" s="304"/>
      <c r="G2" s="304"/>
      <c r="H2" s="304"/>
      <c r="I2" s="304"/>
      <c r="J2" s="304"/>
      <c r="K2" s="304"/>
      <c r="L2" s="304"/>
      <c r="M2" s="304"/>
      <c r="N2" s="304"/>
      <c r="O2" s="304"/>
    </row>
    <row r="3" spans="2:15" s="117" customFormat="1" ht="18">
      <c r="B3" s="305" t="s">
        <v>1120</v>
      </c>
      <c r="C3" s="305"/>
      <c r="D3" s="305"/>
      <c r="E3" s="305"/>
      <c r="F3" s="305"/>
      <c r="G3" s="305"/>
      <c r="H3" s="305"/>
      <c r="I3" s="305"/>
      <c r="J3" s="305"/>
      <c r="K3" s="305"/>
      <c r="L3" s="305"/>
      <c r="M3" s="305"/>
      <c r="N3" s="305"/>
      <c r="O3" s="305"/>
    </row>
    <row r="4" ht="13.5" thickBot="1"/>
    <row r="5" spans="2:16" ht="18">
      <c r="B5" s="306" t="s">
        <v>319</v>
      </c>
      <c r="C5" s="307" t="s">
        <v>1055</v>
      </c>
      <c r="D5" s="308" t="s">
        <v>1056</v>
      </c>
      <c r="E5" s="309" t="s">
        <v>281</v>
      </c>
      <c r="F5" s="310"/>
      <c r="G5" s="311"/>
      <c r="H5" s="312" t="s">
        <v>280</v>
      </c>
      <c r="I5" s="313"/>
      <c r="J5" s="314"/>
      <c r="K5" s="315" t="s">
        <v>321</v>
      </c>
      <c r="L5" s="316"/>
      <c r="M5" s="316"/>
      <c r="N5" s="316"/>
      <c r="O5" s="317"/>
      <c r="P5" s="318"/>
    </row>
    <row r="6" spans="2:16" ht="13.5" thickBot="1">
      <c r="B6" s="319"/>
      <c r="C6" s="320"/>
      <c r="D6" s="321"/>
      <c r="E6" s="322" t="s">
        <v>250</v>
      </c>
      <c r="F6" s="323"/>
      <c r="G6" s="324"/>
      <c r="H6" s="325" t="s">
        <v>1057</v>
      </c>
      <c r="I6" s="326"/>
      <c r="J6" s="327"/>
      <c r="K6" s="328" t="s">
        <v>1057</v>
      </c>
      <c r="L6" s="329"/>
      <c r="M6" s="329"/>
      <c r="N6" s="329"/>
      <c r="O6" s="330"/>
      <c r="P6" s="318"/>
    </row>
    <row r="7" spans="2:16" ht="12.75">
      <c r="B7" s="331"/>
      <c r="C7" s="332"/>
      <c r="D7" s="333"/>
      <c r="E7" s="86" t="s">
        <v>171</v>
      </c>
      <c r="F7" s="87" t="s">
        <v>99</v>
      </c>
      <c r="G7" s="334" t="s">
        <v>253</v>
      </c>
      <c r="H7" s="88" t="s">
        <v>171</v>
      </c>
      <c r="I7" s="89" t="s">
        <v>252</v>
      </c>
      <c r="J7" s="335" t="s">
        <v>253</v>
      </c>
      <c r="K7" s="90" t="s">
        <v>171</v>
      </c>
      <c r="L7" s="91" t="s">
        <v>249</v>
      </c>
      <c r="M7" s="91" t="s">
        <v>249</v>
      </c>
      <c r="N7" s="91" t="s">
        <v>249</v>
      </c>
      <c r="O7" s="200" t="s">
        <v>253</v>
      </c>
      <c r="P7" s="318"/>
    </row>
    <row r="8" spans="2:16" ht="13.5" thickBot="1">
      <c r="B8" s="319"/>
      <c r="C8" s="320"/>
      <c r="D8" s="321"/>
      <c r="E8" s="336">
        <f>SUM(E9:E135)</f>
        <v>1528</v>
      </c>
      <c r="F8" s="337">
        <f>SUM(F9:F135)</f>
        <v>361</v>
      </c>
      <c r="G8" s="338">
        <f>COUNT(E9:E135)</f>
        <v>89</v>
      </c>
      <c r="H8" s="339">
        <f>SUM(H9:H135)</f>
        <v>2077</v>
      </c>
      <c r="I8" s="340">
        <f>SUM(I9:I135)</f>
        <v>3560</v>
      </c>
      <c r="J8" s="341">
        <f>COUNT(H9:H135)</f>
        <v>114</v>
      </c>
      <c r="K8" s="342">
        <f>SUM(K9:K135)</f>
        <v>1868</v>
      </c>
      <c r="L8" s="343">
        <f>SUM(L9:L135)</f>
        <v>19687</v>
      </c>
      <c r="M8" s="343">
        <f>SUM(M9:M135)</f>
        <v>20655</v>
      </c>
      <c r="N8" s="343">
        <f>SUM(N9:N135)</f>
        <v>51320</v>
      </c>
      <c r="O8" s="344">
        <f>COUNT(M9:M135)</f>
        <v>113</v>
      </c>
      <c r="P8" s="318"/>
    </row>
    <row r="9" spans="1:16" ht="12.75">
      <c r="A9" s="38" t="s">
        <v>274</v>
      </c>
      <c r="B9" s="120" t="s">
        <v>422</v>
      </c>
      <c r="C9" s="345" t="s">
        <v>352</v>
      </c>
      <c r="D9" s="258" t="s">
        <v>1058</v>
      </c>
      <c r="E9" s="43">
        <v>13</v>
      </c>
      <c r="F9" s="68">
        <v>4</v>
      </c>
      <c r="G9" s="260" t="s">
        <v>111</v>
      </c>
      <c r="H9" s="44">
        <v>17</v>
      </c>
      <c r="I9" s="45">
        <v>41</v>
      </c>
      <c r="J9" s="346" t="s">
        <v>111</v>
      </c>
      <c r="K9" s="71">
        <v>22</v>
      </c>
      <c r="L9" s="46">
        <v>429</v>
      </c>
      <c r="M9" s="46">
        <v>482</v>
      </c>
      <c r="N9" s="46">
        <v>1168</v>
      </c>
      <c r="O9" s="72" t="s">
        <v>1059</v>
      </c>
      <c r="P9" s="318"/>
    </row>
    <row r="10" spans="2:16" ht="13.5" thickBot="1">
      <c r="B10" s="31" t="s">
        <v>336</v>
      </c>
      <c r="C10" s="347" t="s">
        <v>352</v>
      </c>
      <c r="D10" s="218" t="s">
        <v>1060</v>
      </c>
      <c r="E10" s="2">
        <v>4</v>
      </c>
      <c r="F10" s="75">
        <v>1</v>
      </c>
      <c r="G10" s="162" t="s">
        <v>243</v>
      </c>
      <c r="H10" s="3">
        <v>4</v>
      </c>
      <c r="I10" s="4">
        <v>9</v>
      </c>
      <c r="J10" s="348" t="s">
        <v>243</v>
      </c>
      <c r="K10" s="104">
        <v>3</v>
      </c>
      <c r="L10" s="5">
        <v>8</v>
      </c>
      <c r="M10" s="5">
        <v>8</v>
      </c>
      <c r="N10" s="5">
        <v>39</v>
      </c>
      <c r="O10" s="127" t="s">
        <v>1059</v>
      </c>
      <c r="P10" s="318"/>
    </row>
    <row r="11" spans="1:16" ht="12.75">
      <c r="A11" s="38" t="s">
        <v>274</v>
      </c>
      <c r="B11" s="120" t="s">
        <v>329</v>
      </c>
      <c r="C11" s="345" t="s">
        <v>208</v>
      </c>
      <c r="D11" s="258" t="s">
        <v>1060</v>
      </c>
      <c r="E11" s="43">
        <v>6</v>
      </c>
      <c r="F11" s="68">
        <v>1</v>
      </c>
      <c r="G11" s="260" t="s">
        <v>279</v>
      </c>
      <c r="H11" s="44">
        <v>7</v>
      </c>
      <c r="I11" s="45">
        <v>7</v>
      </c>
      <c r="J11" s="346" t="s">
        <v>279</v>
      </c>
      <c r="K11" s="71" t="s">
        <v>98</v>
      </c>
      <c r="L11" s="46" t="s">
        <v>98</v>
      </c>
      <c r="M11" s="46" t="s">
        <v>98</v>
      </c>
      <c r="N11" s="46" t="s">
        <v>98</v>
      </c>
      <c r="O11" s="72" t="s">
        <v>194</v>
      </c>
      <c r="P11" s="318"/>
    </row>
    <row r="12" spans="2:16" ht="12.75">
      <c r="B12" s="30" t="s">
        <v>1061</v>
      </c>
      <c r="C12" s="349" t="s">
        <v>208</v>
      </c>
      <c r="D12" s="236" t="s">
        <v>1058</v>
      </c>
      <c r="E12" s="10">
        <v>8</v>
      </c>
      <c r="F12" s="33">
        <v>2</v>
      </c>
      <c r="G12" s="92" t="s">
        <v>277</v>
      </c>
      <c r="H12" s="11">
        <v>17</v>
      </c>
      <c r="I12" s="12">
        <v>19</v>
      </c>
      <c r="J12" s="41" t="s">
        <v>508</v>
      </c>
      <c r="K12" s="40">
        <v>9</v>
      </c>
      <c r="L12" s="13">
        <v>64</v>
      </c>
      <c r="M12" s="13">
        <v>64</v>
      </c>
      <c r="N12" s="13">
        <v>162</v>
      </c>
      <c r="O12" s="62" t="s">
        <v>1062</v>
      </c>
      <c r="P12" s="318"/>
    </row>
    <row r="13" spans="2:16" ht="12.75">
      <c r="B13" s="30" t="s">
        <v>323</v>
      </c>
      <c r="C13" s="349" t="s">
        <v>208</v>
      </c>
      <c r="D13" s="236" t="s">
        <v>1058</v>
      </c>
      <c r="E13" s="10">
        <v>44</v>
      </c>
      <c r="F13" s="33">
        <v>10</v>
      </c>
      <c r="G13" s="92" t="s">
        <v>185</v>
      </c>
      <c r="H13" s="11">
        <v>49</v>
      </c>
      <c r="I13" s="12">
        <v>79</v>
      </c>
      <c r="J13" s="41" t="s">
        <v>185</v>
      </c>
      <c r="K13" s="40">
        <v>41</v>
      </c>
      <c r="L13" s="13">
        <v>589</v>
      </c>
      <c r="M13" s="13">
        <v>610</v>
      </c>
      <c r="N13" s="13">
        <v>1625</v>
      </c>
      <c r="O13" s="62" t="s">
        <v>1063</v>
      </c>
      <c r="P13" s="318"/>
    </row>
    <row r="14" spans="2:16" ht="12.75">
      <c r="B14" s="30" t="s">
        <v>234</v>
      </c>
      <c r="C14" s="349" t="s">
        <v>208</v>
      </c>
      <c r="D14" s="236" t="s">
        <v>1060</v>
      </c>
      <c r="E14" s="10">
        <v>5</v>
      </c>
      <c r="F14" s="33">
        <v>1</v>
      </c>
      <c r="G14" s="92" t="s">
        <v>241</v>
      </c>
      <c r="H14" s="11">
        <v>7</v>
      </c>
      <c r="I14" s="12">
        <v>7</v>
      </c>
      <c r="J14" s="41" t="s">
        <v>241</v>
      </c>
      <c r="K14" s="40" t="s">
        <v>98</v>
      </c>
      <c r="L14" s="13" t="s">
        <v>98</v>
      </c>
      <c r="M14" s="13" t="s">
        <v>98</v>
      </c>
      <c r="N14" s="13" t="s">
        <v>98</v>
      </c>
      <c r="O14" s="62" t="s">
        <v>1064</v>
      </c>
      <c r="P14" s="318"/>
    </row>
    <row r="15" spans="2:16" ht="12.75">
      <c r="B15" s="30" t="s">
        <v>1065</v>
      </c>
      <c r="C15" s="349" t="s">
        <v>208</v>
      </c>
      <c r="D15" s="236" t="s">
        <v>1066</v>
      </c>
      <c r="E15" s="10" t="s">
        <v>98</v>
      </c>
      <c r="F15" s="33" t="s">
        <v>98</v>
      </c>
      <c r="G15" s="350" t="s">
        <v>1067</v>
      </c>
      <c r="H15" s="11" t="s">
        <v>98</v>
      </c>
      <c r="I15" s="12" t="s">
        <v>98</v>
      </c>
      <c r="J15" s="351" t="s">
        <v>1067</v>
      </c>
      <c r="K15" s="40" t="s">
        <v>98</v>
      </c>
      <c r="L15" s="13" t="s">
        <v>98</v>
      </c>
      <c r="M15" s="13" t="s">
        <v>98</v>
      </c>
      <c r="N15" s="13" t="s">
        <v>98</v>
      </c>
      <c r="O15" s="62" t="s">
        <v>1067</v>
      </c>
      <c r="P15" s="318"/>
    </row>
    <row r="16" spans="2:16" ht="12.75">
      <c r="B16" s="30" t="s">
        <v>324</v>
      </c>
      <c r="C16" s="349" t="s">
        <v>208</v>
      </c>
      <c r="D16" s="236" t="s">
        <v>1058</v>
      </c>
      <c r="E16" s="10">
        <v>41</v>
      </c>
      <c r="F16" s="33">
        <v>11</v>
      </c>
      <c r="G16" s="92" t="s">
        <v>185</v>
      </c>
      <c r="H16" s="11">
        <v>44</v>
      </c>
      <c r="I16" s="12">
        <v>107</v>
      </c>
      <c r="J16" s="41" t="s">
        <v>185</v>
      </c>
      <c r="K16" s="40">
        <v>38</v>
      </c>
      <c r="L16" s="13">
        <v>732</v>
      </c>
      <c r="M16" s="13">
        <v>776</v>
      </c>
      <c r="N16" s="13">
        <v>2056</v>
      </c>
      <c r="O16" s="62" t="s">
        <v>1068</v>
      </c>
      <c r="P16" s="318"/>
    </row>
    <row r="17" spans="2:16" ht="12.75">
      <c r="B17" s="30" t="s">
        <v>414</v>
      </c>
      <c r="C17" s="349" t="s">
        <v>208</v>
      </c>
      <c r="D17" s="236" t="s">
        <v>1058</v>
      </c>
      <c r="E17" s="10">
        <v>56</v>
      </c>
      <c r="F17" s="33">
        <v>13</v>
      </c>
      <c r="G17" s="92" t="s">
        <v>185</v>
      </c>
      <c r="H17" s="11">
        <v>68</v>
      </c>
      <c r="I17" s="12">
        <v>136</v>
      </c>
      <c r="J17" s="41" t="s">
        <v>185</v>
      </c>
      <c r="K17" s="40">
        <v>76</v>
      </c>
      <c r="L17" s="13">
        <v>940</v>
      </c>
      <c r="M17" s="13">
        <v>987</v>
      </c>
      <c r="N17" s="13">
        <v>2558</v>
      </c>
      <c r="O17" s="62" t="s">
        <v>1069</v>
      </c>
      <c r="P17" s="318"/>
    </row>
    <row r="18" spans="2:16" ht="13.5" thickBot="1">
      <c r="B18" s="31" t="s">
        <v>365</v>
      </c>
      <c r="C18" s="347" t="s">
        <v>208</v>
      </c>
      <c r="D18" s="218" t="s">
        <v>1066</v>
      </c>
      <c r="E18" s="2">
        <v>3</v>
      </c>
      <c r="F18" s="75">
        <v>1</v>
      </c>
      <c r="G18" s="162" t="s">
        <v>177</v>
      </c>
      <c r="H18" s="3">
        <v>3</v>
      </c>
      <c r="I18" s="4">
        <v>4</v>
      </c>
      <c r="J18" s="348" t="s">
        <v>251</v>
      </c>
      <c r="K18" s="104">
        <v>3</v>
      </c>
      <c r="L18" s="5">
        <v>10</v>
      </c>
      <c r="M18" s="5">
        <v>10</v>
      </c>
      <c r="N18" s="5">
        <v>22</v>
      </c>
      <c r="O18" s="127" t="s">
        <v>1070</v>
      </c>
      <c r="P18" s="318"/>
    </row>
    <row r="19" spans="1:16" ht="12.75">
      <c r="A19" s="38" t="s">
        <v>274</v>
      </c>
      <c r="B19" s="120" t="s">
        <v>1071</v>
      </c>
      <c r="C19" s="345" t="s">
        <v>210</v>
      </c>
      <c r="D19" s="258" t="s">
        <v>1066</v>
      </c>
      <c r="E19" s="43" t="s">
        <v>98</v>
      </c>
      <c r="F19" s="68" t="s">
        <v>98</v>
      </c>
      <c r="G19" s="352" t="s">
        <v>1067</v>
      </c>
      <c r="H19" s="44">
        <v>2</v>
      </c>
      <c r="I19" s="45">
        <v>2</v>
      </c>
      <c r="J19" s="346" t="s">
        <v>1072</v>
      </c>
      <c r="K19" s="71">
        <v>2</v>
      </c>
      <c r="L19" s="46">
        <v>2</v>
      </c>
      <c r="M19" s="46">
        <v>2</v>
      </c>
      <c r="N19" s="46">
        <v>2</v>
      </c>
      <c r="O19" s="72" t="s">
        <v>1072</v>
      </c>
      <c r="P19" s="318"/>
    </row>
    <row r="20" spans="2:16" ht="12.75">
      <c r="B20" s="30" t="s">
        <v>407</v>
      </c>
      <c r="C20" s="349" t="s">
        <v>210</v>
      </c>
      <c r="D20" s="236" t="s">
        <v>1058</v>
      </c>
      <c r="E20" s="10">
        <v>35</v>
      </c>
      <c r="F20" s="33">
        <v>10</v>
      </c>
      <c r="G20" s="92" t="s">
        <v>185</v>
      </c>
      <c r="H20" s="11">
        <v>42</v>
      </c>
      <c r="I20" s="12">
        <v>90</v>
      </c>
      <c r="J20" s="41" t="s">
        <v>185</v>
      </c>
      <c r="K20" s="40">
        <v>43</v>
      </c>
      <c r="L20" s="13">
        <v>1272</v>
      </c>
      <c r="M20" s="13">
        <v>1378</v>
      </c>
      <c r="N20" s="13">
        <v>3123</v>
      </c>
      <c r="O20" s="62" t="s">
        <v>185</v>
      </c>
      <c r="P20" s="318"/>
    </row>
    <row r="21" spans="2:16" ht="12.75">
      <c r="B21" s="30" t="s">
        <v>471</v>
      </c>
      <c r="C21" s="349" t="s">
        <v>210</v>
      </c>
      <c r="D21" s="236" t="s">
        <v>1058</v>
      </c>
      <c r="E21" s="10" t="s">
        <v>98</v>
      </c>
      <c r="F21" s="33" t="s">
        <v>98</v>
      </c>
      <c r="G21" s="350" t="s">
        <v>1067</v>
      </c>
      <c r="H21" s="11">
        <v>8</v>
      </c>
      <c r="I21" s="12">
        <v>9</v>
      </c>
      <c r="J21" s="41" t="s">
        <v>354</v>
      </c>
      <c r="K21" s="40" t="s">
        <v>98</v>
      </c>
      <c r="L21" s="13" t="s">
        <v>98</v>
      </c>
      <c r="M21" s="13" t="s">
        <v>98</v>
      </c>
      <c r="N21" s="13" t="s">
        <v>98</v>
      </c>
      <c r="O21" s="118" t="s">
        <v>196</v>
      </c>
      <c r="P21" s="318"/>
    </row>
    <row r="22" spans="2:16" ht="12.75">
      <c r="B22" s="30" t="s">
        <v>435</v>
      </c>
      <c r="C22" s="349" t="s">
        <v>210</v>
      </c>
      <c r="D22" s="236" t="s">
        <v>1066</v>
      </c>
      <c r="E22" s="10" t="s">
        <v>98</v>
      </c>
      <c r="F22" s="33" t="s">
        <v>98</v>
      </c>
      <c r="G22" s="350" t="s">
        <v>1067</v>
      </c>
      <c r="H22" s="11">
        <v>4</v>
      </c>
      <c r="I22" s="12">
        <v>4</v>
      </c>
      <c r="J22" s="41" t="s">
        <v>1073</v>
      </c>
      <c r="K22" s="40">
        <v>4</v>
      </c>
      <c r="L22" s="13">
        <v>8</v>
      </c>
      <c r="M22" s="13">
        <v>8</v>
      </c>
      <c r="N22" s="13">
        <v>29</v>
      </c>
      <c r="O22" s="62" t="s">
        <v>1073</v>
      </c>
      <c r="P22" s="318"/>
    </row>
    <row r="23" spans="2:16" ht="12.75">
      <c r="B23" s="30" t="s">
        <v>168</v>
      </c>
      <c r="C23" s="349" t="s">
        <v>210</v>
      </c>
      <c r="D23" s="236" t="s">
        <v>1058</v>
      </c>
      <c r="E23" s="10">
        <v>51</v>
      </c>
      <c r="F23" s="33">
        <v>13</v>
      </c>
      <c r="G23" s="92" t="s">
        <v>185</v>
      </c>
      <c r="H23" s="11">
        <v>61</v>
      </c>
      <c r="I23" s="12">
        <v>109</v>
      </c>
      <c r="J23" s="41" t="s">
        <v>185</v>
      </c>
      <c r="K23" s="40">
        <v>63</v>
      </c>
      <c r="L23" s="13">
        <v>1210</v>
      </c>
      <c r="M23" s="13">
        <v>1258</v>
      </c>
      <c r="N23" s="13">
        <v>2786</v>
      </c>
      <c r="O23" s="62" t="s">
        <v>185</v>
      </c>
      <c r="P23" s="318"/>
    </row>
    <row r="24" spans="2:16" ht="12.75">
      <c r="B24" s="30" t="s">
        <v>436</v>
      </c>
      <c r="C24" s="349" t="s">
        <v>210</v>
      </c>
      <c r="D24" s="236" t="s">
        <v>1066</v>
      </c>
      <c r="E24" s="10" t="s">
        <v>98</v>
      </c>
      <c r="F24" s="33" t="s">
        <v>98</v>
      </c>
      <c r="G24" s="350" t="s">
        <v>1067</v>
      </c>
      <c r="H24" s="11" t="s">
        <v>98</v>
      </c>
      <c r="I24" s="12" t="s">
        <v>98</v>
      </c>
      <c r="J24" s="351" t="s">
        <v>1067</v>
      </c>
      <c r="K24" s="40">
        <v>23</v>
      </c>
      <c r="L24" s="13">
        <v>151</v>
      </c>
      <c r="M24" s="13">
        <v>151</v>
      </c>
      <c r="N24" s="13">
        <v>325</v>
      </c>
      <c r="O24" s="62" t="s">
        <v>1074</v>
      </c>
      <c r="P24" s="318"/>
    </row>
    <row r="25" spans="2:16" ht="12.75">
      <c r="B25" s="30" t="s">
        <v>60</v>
      </c>
      <c r="C25" s="349" t="s">
        <v>212</v>
      </c>
      <c r="D25" s="236" t="s">
        <v>1058</v>
      </c>
      <c r="E25" s="10">
        <v>52</v>
      </c>
      <c r="F25" s="33">
        <v>13</v>
      </c>
      <c r="G25" s="92" t="s">
        <v>394</v>
      </c>
      <c r="H25" s="11">
        <v>83</v>
      </c>
      <c r="I25" s="12">
        <v>157</v>
      </c>
      <c r="J25" s="41" t="s">
        <v>185</v>
      </c>
      <c r="K25" s="40">
        <v>56</v>
      </c>
      <c r="L25" s="13">
        <v>964</v>
      </c>
      <c r="M25" s="13">
        <v>1023</v>
      </c>
      <c r="N25" s="13">
        <v>2683</v>
      </c>
      <c r="O25" s="62" t="s">
        <v>1059</v>
      </c>
      <c r="P25" s="318"/>
    </row>
    <row r="26" spans="2:16" ht="12.75">
      <c r="B26" s="30" t="s">
        <v>1075</v>
      </c>
      <c r="C26" s="349" t="s">
        <v>210</v>
      </c>
      <c r="D26" s="236" t="s">
        <v>1066</v>
      </c>
      <c r="E26" s="10" t="s">
        <v>98</v>
      </c>
      <c r="F26" s="33" t="s">
        <v>98</v>
      </c>
      <c r="G26" s="350" t="s">
        <v>1067</v>
      </c>
      <c r="H26" s="11">
        <v>1</v>
      </c>
      <c r="I26" s="12">
        <v>1</v>
      </c>
      <c r="J26" s="41" t="s">
        <v>1076</v>
      </c>
      <c r="K26" s="40">
        <v>1</v>
      </c>
      <c r="L26" s="13">
        <v>4</v>
      </c>
      <c r="M26" s="13">
        <v>4</v>
      </c>
      <c r="N26" s="13">
        <v>4</v>
      </c>
      <c r="O26" s="62" t="s">
        <v>1076</v>
      </c>
      <c r="P26" s="318"/>
    </row>
    <row r="27" spans="2:16" ht="12.75">
      <c r="B27" s="30" t="s">
        <v>238</v>
      </c>
      <c r="C27" s="349" t="s">
        <v>210</v>
      </c>
      <c r="D27" s="236" t="s">
        <v>1066</v>
      </c>
      <c r="E27" s="10">
        <v>3</v>
      </c>
      <c r="F27" s="33">
        <v>1</v>
      </c>
      <c r="G27" s="92" t="s">
        <v>316</v>
      </c>
      <c r="H27" s="11">
        <v>3</v>
      </c>
      <c r="I27" s="12">
        <v>3</v>
      </c>
      <c r="J27" s="41" t="s">
        <v>316</v>
      </c>
      <c r="K27" s="40">
        <v>3</v>
      </c>
      <c r="L27" s="13">
        <v>14</v>
      </c>
      <c r="M27" s="13">
        <v>14</v>
      </c>
      <c r="N27" s="13">
        <v>28</v>
      </c>
      <c r="O27" s="62" t="s">
        <v>1077</v>
      </c>
      <c r="P27" s="318"/>
    </row>
    <row r="28" spans="2:16" ht="12.75">
      <c r="B28" s="30" t="s">
        <v>226</v>
      </c>
      <c r="C28" s="349" t="s">
        <v>210</v>
      </c>
      <c r="D28" s="236" t="s">
        <v>1060</v>
      </c>
      <c r="E28" s="10" t="s">
        <v>98</v>
      </c>
      <c r="F28" s="33" t="s">
        <v>98</v>
      </c>
      <c r="G28" s="92" t="s">
        <v>227</v>
      </c>
      <c r="H28" s="11" t="s">
        <v>98</v>
      </c>
      <c r="I28" s="12" t="s">
        <v>98</v>
      </c>
      <c r="J28" s="41" t="s">
        <v>227</v>
      </c>
      <c r="K28" s="40">
        <v>1</v>
      </c>
      <c r="L28" s="13">
        <v>9</v>
      </c>
      <c r="M28" s="13">
        <v>11</v>
      </c>
      <c r="N28" s="13">
        <v>40</v>
      </c>
      <c r="O28" s="62" t="s">
        <v>1078</v>
      </c>
      <c r="P28" s="318"/>
    </row>
    <row r="29" spans="2:16" ht="12.75">
      <c r="B29" s="30" t="s">
        <v>409</v>
      </c>
      <c r="C29" s="349" t="s">
        <v>210</v>
      </c>
      <c r="D29" s="236" t="s">
        <v>1058</v>
      </c>
      <c r="E29" s="10">
        <v>53</v>
      </c>
      <c r="F29" s="33">
        <v>14</v>
      </c>
      <c r="G29" s="92" t="s">
        <v>509</v>
      </c>
      <c r="H29" s="11">
        <v>59</v>
      </c>
      <c r="I29" s="12">
        <v>130</v>
      </c>
      <c r="J29" s="41" t="s">
        <v>509</v>
      </c>
      <c r="K29" s="40">
        <v>61</v>
      </c>
      <c r="L29" s="13">
        <v>1626</v>
      </c>
      <c r="M29" s="13">
        <v>1773</v>
      </c>
      <c r="N29" s="13">
        <v>3431</v>
      </c>
      <c r="O29" s="62" t="s">
        <v>1079</v>
      </c>
      <c r="P29" s="318"/>
    </row>
    <row r="30" spans="2:16" ht="12.75">
      <c r="B30" s="30" t="s">
        <v>236</v>
      </c>
      <c r="C30" s="349" t="s">
        <v>210</v>
      </c>
      <c r="D30" s="236" t="s">
        <v>1066</v>
      </c>
      <c r="E30" s="135" t="s">
        <v>98</v>
      </c>
      <c r="F30" s="136" t="s">
        <v>98</v>
      </c>
      <c r="G30" s="350" t="s">
        <v>1067</v>
      </c>
      <c r="H30" s="11">
        <v>3</v>
      </c>
      <c r="I30" s="12">
        <v>3</v>
      </c>
      <c r="J30" s="41" t="s">
        <v>494</v>
      </c>
      <c r="K30" s="40" t="s">
        <v>98</v>
      </c>
      <c r="L30" s="13" t="s">
        <v>98</v>
      </c>
      <c r="M30" s="13" t="s">
        <v>98</v>
      </c>
      <c r="N30" s="13" t="s">
        <v>98</v>
      </c>
      <c r="O30" s="118" t="s">
        <v>197</v>
      </c>
      <c r="P30" s="318"/>
    </row>
    <row r="31" spans="2:16" ht="12.75">
      <c r="B31" s="30" t="s">
        <v>103</v>
      </c>
      <c r="C31" s="349" t="s">
        <v>210</v>
      </c>
      <c r="D31" s="236" t="s">
        <v>1058</v>
      </c>
      <c r="E31" s="10">
        <v>3</v>
      </c>
      <c r="F31" s="33">
        <v>1</v>
      </c>
      <c r="G31" s="92" t="s">
        <v>242</v>
      </c>
      <c r="H31" s="11">
        <v>5</v>
      </c>
      <c r="I31" s="12">
        <v>14</v>
      </c>
      <c r="J31" s="41" t="s">
        <v>242</v>
      </c>
      <c r="K31" s="40">
        <v>5</v>
      </c>
      <c r="L31" s="13">
        <v>116</v>
      </c>
      <c r="M31" s="13">
        <v>116</v>
      </c>
      <c r="N31" s="13">
        <v>253</v>
      </c>
      <c r="O31" s="62" t="s">
        <v>1080</v>
      </c>
      <c r="P31" s="318"/>
    </row>
    <row r="32" spans="2:16" ht="12.75">
      <c r="B32" s="30" t="s">
        <v>424</v>
      </c>
      <c r="C32" s="349" t="s">
        <v>210</v>
      </c>
      <c r="D32" s="236" t="s">
        <v>1058</v>
      </c>
      <c r="E32" s="10">
        <v>5</v>
      </c>
      <c r="F32" s="33">
        <v>1</v>
      </c>
      <c r="G32" s="92" t="s">
        <v>309</v>
      </c>
      <c r="H32" s="11">
        <v>5</v>
      </c>
      <c r="I32" s="12">
        <v>8</v>
      </c>
      <c r="J32" s="41" t="s">
        <v>309</v>
      </c>
      <c r="K32" s="40" t="s">
        <v>98</v>
      </c>
      <c r="L32" s="13" t="s">
        <v>98</v>
      </c>
      <c r="M32" s="13" t="s">
        <v>98</v>
      </c>
      <c r="N32" s="13" t="s">
        <v>98</v>
      </c>
      <c r="O32" s="118" t="s">
        <v>198</v>
      </c>
      <c r="P32" s="318"/>
    </row>
    <row r="33" spans="2:16" ht="12.75">
      <c r="B33" s="30" t="s">
        <v>419</v>
      </c>
      <c r="C33" s="349" t="s">
        <v>210</v>
      </c>
      <c r="D33" s="236" t="s">
        <v>1058</v>
      </c>
      <c r="E33" s="10">
        <v>55</v>
      </c>
      <c r="F33" s="33">
        <v>12</v>
      </c>
      <c r="G33" s="92" t="s">
        <v>331</v>
      </c>
      <c r="H33" s="11">
        <v>76</v>
      </c>
      <c r="I33" s="12">
        <v>142</v>
      </c>
      <c r="J33" s="41" t="s">
        <v>185</v>
      </c>
      <c r="K33" s="40">
        <v>63</v>
      </c>
      <c r="L33" s="13">
        <v>1137</v>
      </c>
      <c r="M33" s="13">
        <v>1187</v>
      </c>
      <c r="N33" s="13">
        <v>3037</v>
      </c>
      <c r="O33" s="62" t="s">
        <v>1059</v>
      </c>
      <c r="P33" s="318"/>
    </row>
    <row r="34" spans="2:16" ht="12.75">
      <c r="B34" s="30" t="s">
        <v>92</v>
      </c>
      <c r="C34" s="349" t="s">
        <v>210</v>
      </c>
      <c r="D34" s="236" t="s">
        <v>1060</v>
      </c>
      <c r="E34" s="10">
        <v>24</v>
      </c>
      <c r="F34" s="33">
        <v>5</v>
      </c>
      <c r="G34" s="92" t="s">
        <v>314</v>
      </c>
      <c r="H34" s="11">
        <v>25</v>
      </c>
      <c r="I34" s="12">
        <v>37</v>
      </c>
      <c r="J34" s="41" t="s">
        <v>314</v>
      </c>
      <c r="K34" s="40">
        <v>30</v>
      </c>
      <c r="L34" s="13">
        <v>391</v>
      </c>
      <c r="M34" s="13">
        <v>391</v>
      </c>
      <c r="N34" s="13">
        <v>702</v>
      </c>
      <c r="O34" s="62" t="s">
        <v>1081</v>
      </c>
      <c r="P34" s="318"/>
    </row>
    <row r="35" spans="2:16" ht="12.75">
      <c r="B35" s="30" t="s">
        <v>169</v>
      </c>
      <c r="C35" s="349" t="s">
        <v>210</v>
      </c>
      <c r="D35" s="236" t="s">
        <v>1058</v>
      </c>
      <c r="E35" s="10">
        <v>4</v>
      </c>
      <c r="F35" s="33">
        <v>1</v>
      </c>
      <c r="G35" s="92" t="s">
        <v>49</v>
      </c>
      <c r="H35" s="11">
        <v>6</v>
      </c>
      <c r="I35" s="12">
        <v>7</v>
      </c>
      <c r="J35" s="41" t="s">
        <v>49</v>
      </c>
      <c r="K35" s="40">
        <v>6</v>
      </c>
      <c r="L35" s="13">
        <v>61</v>
      </c>
      <c r="M35" s="13">
        <v>61</v>
      </c>
      <c r="N35" s="13">
        <v>149</v>
      </c>
      <c r="O35" s="62" t="s">
        <v>1082</v>
      </c>
      <c r="P35" s="318"/>
    </row>
    <row r="36" spans="2:16" ht="12.75">
      <c r="B36" s="30" t="s">
        <v>423</v>
      </c>
      <c r="C36" s="349" t="s">
        <v>210</v>
      </c>
      <c r="D36" s="236" t="s">
        <v>1058</v>
      </c>
      <c r="E36" s="10">
        <v>40</v>
      </c>
      <c r="F36" s="33">
        <v>11</v>
      </c>
      <c r="G36" s="92" t="s">
        <v>337</v>
      </c>
      <c r="H36" s="11">
        <v>57</v>
      </c>
      <c r="I36" s="12">
        <v>129</v>
      </c>
      <c r="J36" s="41" t="s">
        <v>243</v>
      </c>
      <c r="K36" s="40">
        <v>49</v>
      </c>
      <c r="L36" s="13">
        <v>1354</v>
      </c>
      <c r="M36" s="13">
        <v>1392</v>
      </c>
      <c r="N36" s="13">
        <v>3686</v>
      </c>
      <c r="O36" s="62" t="s">
        <v>1083</v>
      </c>
      <c r="P36" s="318"/>
    </row>
    <row r="37" spans="2:16" ht="12.75">
      <c r="B37" s="30" t="s">
        <v>1084</v>
      </c>
      <c r="C37" s="349" t="s">
        <v>210</v>
      </c>
      <c r="D37" s="236" t="s">
        <v>1066</v>
      </c>
      <c r="E37" s="10" t="s">
        <v>98</v>
      </c>
      <c r="F37" s="33" t="s">
        <v>98</v>
      </c>
      <c r="G37" s="350" t="s">
        <v>1067</v>
      </c>
      <c r="H37" s="11">
        <v>2</v>
      </c>
      <c r="I37" s="12">
        <v>5</v>
      </c>
      <c r="J37" s="41" t="s">
        <v>1085</v>
      </c>
      <c r="K37" s="40">
        <v>2</v>
      </c>
      <c r="L37" s="13">
        <v>8</v>
      </c>
      <c r="M37" s="13">
        <v>8</v>
      </c>
      <c r="N37" s="13">
        <v>8</v>
      </c>
      <c r="O37" s="62" t="s">
        <v>1085</v>
      </c>
      <c r="P37" s="318"/>
    </row>
    <row r="38" spans="2:16" ht="13.5" thickBot="1">
      <c r="B38" s="31" t="s">
        <v>328</v>
      </c>
      <c r="C38" s="347" t="s">
        <v>215</v>
      </c>
      <c r="D38" s="218" t="s">
        <v>1058</v>
      </c>
      <c r="E38" s="2">
        <v>10</v>
      </c>
      <c r="F38" s="75">
        <v>3</v>
      </c>
      <c r="G38" s="162" t="s">
        <v>222</v>
      </c>
      <c r="H38" s="3">
        <v>9</v>
      </c>
      <c r="I38" s="4">
        <v>24</v>
      </c>
      <c r="J38" s="348" t="s">
        <v>222</v>
      </c>
      <c r="K38" s="104">
        <v>2</v>
      </c>
      <c r="L38" s="5">
        <v>8</v>
      </c>
      <c r="M38" s="5">
        <v>8</v>
      </c>
      <c r="N38" s="5">
        <v>54</v>
      </c>
      <c r="O38" s="127" t="s">
        <v>1086</v>
      </c>
      <c r="P38" s="318"/>
    </row>
    <row r="39" spans="1:16" ht="12.75">
      <c r="A39" s="38" t="s">
        <v>274</v>
      </c>
      <c r="B39" s="120" t="s">
        <v>260</v>
      </c>
      <c r="C39" s="345" t="s">
        <v>207</v>
      </c>
      <c r="D39" s="258" t="s">
        <v>1058</v>
      </c>
      <c r="E39" s="43">
        <v>30</v>
      </c>
      <c r="F39" s="68">
        <v>7</v>
      </c>
      <c r="G39" s="260" t="s">
        <v>185</v>
      </c>
      <c r="H39" s="44">
        <v>32</v>
      </c>
      <c r="I39" s="45">
        <v>54</v>
      </c>
      <c r="J39" s="346" t="s">
        <v>185</v>
      </c>
      <c r="K39" s="71">
        <v>30</v>
      </c>
      <c r="L39" s="46">
        <v>345</v>
      </c>
      <c r="M39" s="46">
        <v>370</v>
      </c>
      <c r="N39" s="46">
        <v>915</v>
      </c>
      <c r="O39" s="72" t="s">
        <v>1059</v>
      </c>
      <c r="P39" s="318"/>
    </row>
    <row r="40" spans="2:16" ht="12.75">
      <c r="B40" s="30" t="s">
        <v>340</v>
      </c>
      <c r="C40" s="349" t="s">
        <v>207</v>
      </c>
      <c r="D40" s="236" t="s">
        <v>1058</v>
      </c>
      <c r="E40" s="10">
        <v>7</v>
      </c>
      <c r="F40" s="33">
        <v>2</v>
      </c>
      <c r="G40" s="92" t="s">
        <v>363</v>
      </c>
      <c r="H40" s="11">
        <v>7</v>
      </c>
      <c r="I40" s="12">
        <v>12</v>
      </c>
      <c r="J40" s="41" t="s">
        <v>363</v>
      </c>
      <c r="K40" s="40">
        <v>2</v>
      </c>
      <c r="L40" s="13">
        <v>7</v>
      </c>
      <c r="M40" s="13">
        <v>7</v>
      </c>
      <c r="N40" s="13">
        <v>23</v>
      </c>
      <c r="O40" s="118" t="s">
        <v>1087</v>
      </c>
      <c r="P40" s="318"/>
    </row>
    <row r="41" spans="2:16" ht="12.75">
      <c r="B41" s="30" t="s">
        <v>237</v>
      </c>
      <c r="C41" s="349" t="s">
        <v>191</v>
      </c>
      <c r="D41" s="236" t="s">
        <v>1066</v>
      </c>
      <c r="E41" s="10">
        <v>3</v>
      </c>
      <c r="F41" s="33">
        <v>1</v>
      </c>
      <c r="G41" s="92" t="s">
        <v>126</v>
      </c>
      <c r="H41" s="11">
        <v>4</v>
      </c>
      <c r="I41" s="12">
        <v>5</v>
      </c>
      <c r="J41" s="41" t="s">
        <v>496</v>
      </c>
      <c r="K41" s="40">
        <v>6</v>
      </c>
      <c r="L41" s="13">
        <v>13</v>
      </c>
      <c r="M41" s="13">
        <v>13</v>
      </c>
      <c r="N41" s="13">
        <v>19</v>
      </c>
      <c r="O41" s="62" t="s">
        <v>1088</v>
      </c>
      <c r="P41" s="318"/>
    </row>
    <row r="42" spans="2:16" ht="12.75">
      <c r="B42" s="30" t="s">
        <v>428</v>
      </c>
      <c r="C42" s="349" t="s">
        <v>207</v>
      </c>
      <c r="D42" s="236" t="s">
        <v>1066</v>
      </c>
      <c r="E42" s="10">
        <v>1</v>
      </c>
      <c r="F42" s="33">
        <v>1</v>
      </c>
      <c r="G42" s="92" t="s">
        <v>292</v>
      </c>
      <c r="H42" s="11">
        <v>1</v>
      </c>
      <c r="I42" s="12">
        <v>1</v>
      </c>
      <c r="J42" s="41" t="s">
        <v>292</v>
      </c>
      <c r="K42" s="40">
        <v>1</v>
      </c>
      <c r="L42" s="13">
        <v>1</v>
      </c>
      <c r="M42" s="13">
        <v>1</v>
      </c>
      <c r="N42" s="13">
        <v>1</v>
      </c>
      <c r="O42" s="62" t="s">
        <v>1089</v>
      </c>
      <c r="P42" s="318"/>
    </row>
    <row r="43" spans="2:16" ht="12.75">
      <c r="B43" s="30" t="s">
        <v>59</v>
      </c>
      <c r="C43" s="349" t="s">
        <v>207</v>
      </c>
      <c r="D43" s="236" t="s">
        <v>1060</v>
      </c>
      <c r="E43" s="10">
        <v>21</v>
      </c>
      <c r="F43" s="33">
        <v>4</v>
      </c>
      <c r="G43" s="92" t="s">
        <v>464</v>
      </c>
      <c r="H43" s="11">
        <v>24</v>
      </c>
      <c r="I43" s="12">
        <v>28</v>
      </c>
      <c r="J43" s="41" t="s">
        <v>464</v>
      </c>
      <c r="K43" s="40">
        <v>28</v>
      </c>
      <c r="L43" s="13">
        <v>80</v>
      </c>
      <c r="M43" s="13">
        <v>80</v>
      </c>
      <c r="N43" s="13">
        <v>244</v>
      </c>
      <c r="O43" s="62" t="s">
        <v>1090</v>
      </c>
      <c r="P43" s="318"/>
    </row>
    <row r="44" spans="2:16" ht="12.75">
      <c r="B44" s="30" t="s">
        <v>181</v>
      </c>
      <c r="C44" s="349" t="s">
        <v>207</v>
      </c>
      <c r="D44" s="236" t="s">
        <v>1058</v>
      </c>
      <c r="E44" s="10">
        <v>57</v>
      </c>
      <c r="F44" s="33">
        <v>12</v>
      </c>
      <c r="G44" s="92" t="s">
        <v>185</v>
      </c>
      <c r="H44" s="11">
        <v>60</v>
      </c>
      <c r="I44" s="12">
        <v>108</v>
      </c>
      <c r="J44" s="41" t="s">
        <v>185</v>
      </c>
      <c r="K44" s="40">
        <v>60</v>
      </c>
      <c r="L44" s="13">
        <v>633</v>
      </c>
      <c r="M44" s="13">
        <v>647</v>
      </c>
      <c r="N44" s="13">
        <v>1702</v>
      </c>
      <c r="O44" s="62" t="s">
        <v>1091</v>
      </c>
      <c r="P44" s="318"/>
    </row>
    <row r="45" spans="2:16" ht="12.75">
      <c r="B45" s="30" t="s">
        <v>51</v>
      </c>
      <c r="C45" s="349" t="s">
        <v>207</v>
      </c>
      <c r="D45" s="236" t="s">
        <v>1058</v>
      </c>
      <c r="E45" s="10">
        <v>4</v>
      </c>
      <c r="F45" s="33">
        <v>1</v>
      </c>
      <c r="G45" s="92" t="s">
        <v>511</v>
      </c>
      <c r="H45" s="11">
        <v>4</v>
      </c>
      <c r="I45" s="12">
        <v>11</v>
      </c>
      <c r="J45" s="41" t="s">
        <v>455</v>
      </c>
      <c r="K45" s="40">
        <v>4</v>
      </c>
      <c r="L45" s="13">
        <v>31</v>
      </c>
      <c r="M45" s="13">
        <v>31</v>
      </c>
      <c r="N45" s="13">
        <v>77</v>
      </c>
      <c r="O45" s="62" t="s">
        <v>1092</v>
      </c>
      <c r="P45" s="318"/>
    </row>
    <row r="46" spans="2:16" ht="12.75">
      <c r="B46" s="30" t="s">
        <v>1093</v>
      </c>
      <c r="C46" s="349" t="s">
        <v>207</v>
      </c>
      <c r="D46" s="236" t="s">
        <v>1066</v>
      </c>
      <c r="E46" s="10">
        <v>5</v>
      </c>
      <c r="F46" s="33">
        <v>1</v>
      </c>
      <c r="G46" s="92" t="s">
        <v>315</v>
      </c>
      <c r="H46" s="11">
        <v>5</v>
      </c>
      <c r="I46" s="12">
        <v>5</v>
      </c>
      <c r="J46" s="41" t="s">
        <v>315</v>
      </c>
      <c r="K46" s="40">
        <v>4</v>
      </c>
      <c r="L46" s="13">
        <v>14</v>
      </c>
      <c r="M46" s="13">
        <v>14</v>
      </c>
      <c r="N46" s="13">
        <v>14</v>
      </c>
      <c r="O46" s="62" t="s">
        <v>1094</v>
      </c>
      <c r="P46" s="318"/>
    </row>
    <row r="47" spans="2:16" ht="12.75">
      <c r="B47" s="30" t="s">
        <v>302</v>
      </c>
      <c r="C47" s="349" t="s">
        <v>207</v>
      </c>
      <c r="D47" s="236" t="s">
        <v>1060</v>
      </c>
      <c r="E47" s="10">
        <v>7</v>
      </c>
      <c r="F47" s="33">
        <v>2</v>
      </c>
      <c r="G47" s="92" t="s">
        <v>335</v>
      </c>
      <c r="H47" s="11">
        <v>16</v>
      </c>
      <c r="I47" s="12">
        <v>16</v>
      </c>
      <c r="J47" s="41" t="s">
        <v>454</v>
      </c>
      <c r="K47" s="40">
        <v>20</v>
      </c>
      <c r="L47" s="13">
        <v>84</v>
      </c>
      <c r="M47" s="13">
        <v>84</v>
      </c>
      <c r="N47" s="13">
        <v>170</v>
      </c>
      <c r="O47" s="62" t="s">
        <v>1095</v>
      </c>
      <c r="P47" s="318"/>
    </row>
    <row r="48" spans="2:16" ht="12.75">
      <c r="B48" s="30" t="s">
        <v>327</v>
      </c>
      <c r="C48" s="349" t="s">
        <v>207</v>
      </c>
      <c r="D48" s="236" t="s">
        <v>1058</v>
      </c>
      <c r="E48" s="10">
        <v>28</v>
      </c>
      <c r="F48" s="33">
        <v>6</v>
      </c>
      <c r="G48" s="92" t="s">
        <v>185</v>
      </c>
      <c r="H48" s="11">
        <v>29</v>
      </c>
      <c r="I48" s="12">
        <v>47</v>
      </c>
      <c r="J48" s="41" t="s">
        <v>185</v>
      </c>
      <c r="K48" s="40">
        <v>24</v>
      </c>
      <c r="L48" s="13">
        <v>272</v>
      </c>
      <c r="M48" s="13">
        <v>272</v>
      </c>
      <c r="N48" s="13">
        <v>796</v>
      </c>
      <c r="O48" s="62" t="s">
        <v>1059</v>
      </c>
      <c r="P48" s="318"/>
    </row>
    <row r="49" spans="2:16" ht="12.75">
      <c r="B49" s="30" t="s">
        <v>89</v>
      </c>
      <c r="C49" s="349" t="s">
        <v>207</v>
      </c>
      <c r="D49" s="236" t="s">
        <v>1060</v>
      </c>
      <c r="E49" s="10">
        <v>10</v>
      </c>
      <c r="F49" s="33">
        <v>2</v>
      </c>
      <c r="G49" s="92" t="s">
        <v>356</v>
      </c>
      <c r="H49" s="11">
        <v>28</v>
      </c>
      <c r="I49" s="12">
        <v>32</v>
      </c>
      <c r="J49" s="41" t="s">
        <v>240</v>
      </c>
      <c r="K49" s="40">
        <v>20</v>
      </c>
      <c r="L49" s="13">
        <v>92</v>
      </c>
      <c r="M49" s="13">
        <v>93</v>
      </c>
      <c r="N49" s="13">
        <v>231</v>
      </c>
      <c r="O49" s="62" t="s">
        <v>1059</v>
      </c>
      <c r="P49" s="318"/>
    </row>
    <row r="50" spans="2:16" ht="12.75">
      <c r="B50" s="30" t="s">
        <v>106</v>
      </c>
      <c r="C50" s="349" t="s">
        <v>207</v>
      </c>
      <c r="D50" s="236" t="s">
        <v>1066</v>
      </c>
      <c r="E50" s="10">
        <v>2</v>
      </c>
      <c r="F50" s="33">
        <v>1</v>
      </c>
      <c r="G50" s="92" t="s">
        <v>313</v>
      </c>
      <c r="H50" s="11">
        <v>2</v>
      </c>
      <c r="I50" s="12">
        <v>2</v>
      </c>
      <c r="J50" s="41" t="s">
        <v>313</v>
      </c>
      <c r="K50" s="40">
        <v>4</v>
      </c>
      <c r="L50" s="13">
        <v>19</v>
      </c>
      <c r="M50" s="13">
        <v>19</v>
      </c>
      <c r="N50" s="13">
        <v>19</v>
      </c>
      <c r="O50" s="62" t="s">
        <v>1096</v>
      </c>
      <c r="P50" s="318"/>
    </row>
    <row r="51" spans="2:16" ht="13.5" thickBot="1">
      <c r="B51" s="31" t="s">
        <v>339</v>
      </c>
      <c r="C51" s="347" t="s">
        <v>207</v>
      </c>
      <c r="D51" s="218" t="s">
        <v>1060</v>
      </c>
      <c r="E51" s="2">
        <v>7</v>
      </c>
      <c r="F51" s="75">
        <v>2</v>
      </c>
      <c r="G51" s="162" t="s">
        <v>364</v>
      </c>
      <c r="H51" s="3">
        <v>7</v>
      </c>
      <c r="I51" s="4">
        <v>8</v>
      </c>
      <c r="J51" s="348" t="s">
        <v>364</v>
      </c>
      <c r="K51" s="104">
        <v>5</v>
      </c>
      <c r="L51" s="5">
        <v>39</v>
      </c>
      <c r="M51" s="5">
        <v>39</v>
      </c>
      <c r="N51" s="5">
        <v>101</v>
      </c>
      <c r="O51" s="127" t="s">
        <v>1059</v>
      </c>
      <c r="P51" s="318"/>
    </row>
    <row r="52" spans="1:16" ht="12.75">
      <c r="A52" s="38" t="s">
        <v>274</v>
      </c>
      <c r="B52" s="120" t="s">
        <v>182</v>
      </c>
      <c r="C52" s="345" t="s">
        <v>391</v>
      </c>
      <c r="D52" s="258" t="s">
        <v>1058</v>
      </c>
      <c r="E52" s="43">
        <v>28</v>
      </c>
      <c r="F52" s="68">
        <v>5</v>
      </c>
      <c r="G52" s="260" t="s">
        <v>100</v>
      </c>
      <c r="H52" s="44">
        <v>28</v>
      </c>
      <c r="I52" s="45">
        <v>33</v>
      </c>
      <c r="J52" s="346" t="s">
        <v>100</v>
      </c>
      <c r="K52" s="71">
        <v>27</v>
      </c>
      <c r="L52" s="46">
        <v>88</v>
      </c>
      <c r="M52" s="46">
        <v>90</v>
      </c>
      <c r="N52" s="46">
        <v>278</v>
      </c>
      <c r="O52" s="72" t="s">
        <v>1097</v>
      </c>
      <c r="P52" s="318"/>
    </row>
    <row r="53" spans="2:16" ht="12.75">
      <c r="B53" s="30" t="s">
        <v>405</v>
      </c>
      <c r="C53" s="349" t="s">
        <v>391</v>
      </c>
      <c r="D53" s="236" t="s">
        <v>1058</v>
      </c>
      <c r="E53" s="10">
        <v>53</v>
      </c>
      <c r="F53" s="33">
        <v>11</v>
      </c>
      <c r="G53" s="92" t="s">
        <v>284</v>
      </c>
      <c r="H53" s="11">
        <v>59</v>
      </c>
      <c r="I53" s="12">
        <v>101</v>
      </c>
      <c r="J53" s="41" t="s">
        <v>284</v>
      </c>
      <c r="K53" s="40">
        <v>55</v>
      </c>
      <c r="L53" s="13">
        <v>256</v>
      </c>
      <c r="M53" s="13">
        <v>273</v>
      </c>
      <c r="N53" s="13">
        <v>777</v>
      </c>
      <c r="O53" s="62" t="s">
        <v>1098</v>
      </c>
      <c r="P53" s="318"/>
    </row>
    <row r="54" spans="2:16" ht="12.75">
      <c r="B54" s="30" t="s">
        <v>447</v>
      </c>
      <c r="C54" s="349" t="s">
        <v>391</v>
      </c>
      <c r="D54" s="236" t="s">
        <v>1058</v>
      </c>
      <c r="E54" s="10">
        <v>5</v>
      </c>
      <c r="F54" s="33">
        <v>1</v>
      </c>
      <c r="G54" s="92" t="s">
        <v>258</v>
      </c>
      <c r="H54" s="11">
        <v>7</v>
      </c>
      <c r="I54" s="12">
        <v>15</v>
      </c>
      <c r="J54" s="41" t="s">
        <v>258</v>
      </c>
      <c r="K54" s="40">
        <v>7</v>
      </c>
      <c r="L54" s="13">
        <v>39</v>
      </c>
      <c r="M54" s="13">
        <v>39</v>
      </c>
      <c r="N54" s="13">
        <v>66</v>
      </c>
      <c r="O54" s="62" t="s">
        <v>1099</v>
      </c>
      <c r="P54" s="318"/>
    </row>
    <row r="55" spans="2:16" ht="12.75">
      <c r="B55" s="30" t="s">
        <v>58</v>
      </c>
      <c r="C55" s="349" t="s">
        <v>391</v>
      </c>
      <c r="D55" s="236" t="s">
        <v>1058</v>
      </c>
      <c r="E55" s="10">
        <v>4</v>
      </c>
      <c r="F55" s="33">
        <v>1</v>
      </c>
      <c r="G55" s="92" t="s">
        <v>366</v>
      </c>
      <c r="H55" s="11">
        <v>4</v>
      </c>
      <c r="I55" s="12">
        <v>7</v>
      </c>
      <c r="J55" s="41" t="s">
        <v>366</v>
      </c>
      <c r="K55" s="40">
        <v>4</v>
      </c>
      <c r="L55" s="13">
        <v>17</v>
      </c>
      <c r="M55" s="13">
        <v>17</v>
      </c>
      <c r="N55" s="13">
        <v>58</v>
      </c>
      <c r="O55" s="62" t="s">
        <v>1100</v>
      </c>
      <c r="P55" s="318"/>
    </row>
    <row r="56" spans="2:16" ht="12.75">
      <c r="B56" s="30" t="s">
        <v>411</v>
      </c>
      <c r="C56" s="349" t="s">
        <v>391</v>
      </c>
      <c r="D56" s="236" t="s">
        <v>1058</v>
      </c>
      <c r="E56" s="10">
        <v>19</v>
      </c>
      <c r="F56" s="33">
        <v>4</v>
      </c>
      <c r="G56" s="92" t="s">
        <v>165</v>
      </c>
      <c r="H56" s="11">
        <v>20</v>
      </c>
      <c r="I56" s="12">
        <v>23</v>
      </c>
      <c r="J56" s="41" t="s">
        <v>165</v>
      </c>
      <c r="K56" s="40">
        <v>22</v>
      </c>
      <c r="L56" s="13">
        <v>71</v>
      </c>
      <c r="M56" s="13">
        <v>76</v>
      </c>
      <c r="N56" s="13">
        <v>185</v>
      </c>
      <c r="O56" s="62" t="s">
        <v>1101</v>
      </c>
      <c r="P56" s="318"/>
    </row>
    <row r="57" spans="2:16" ht="12.75">
      <c r="B57" s="30" t="s">
        <v>403</v>
      </c>
      <c r="C57" s="349" t="s">
        <v>391</v>
      </c>
      <c r="D57" s="236" t="s">
        <v>1058</v>
      </c>
      <c r="E57" s="10">
        <v>51</v>
      </c>
      <c r="F57" s="33">
        <v>11</v>
      </c>
      <c r="G57" s="92" t="s">
        <v>101</v>
      </c>
      <c r="H57" s="11">
        <v>54</v>
      </c>
      <c r="I57" s="12">
        <v>92</v>
      </c>
      <c r="J57" s="41" t="s">
        <v>101</v>
      </c>
      <c r="K57" s="40">
        <v>55</v>
      </c>
      <c r="L57" s="13">
        <v>389</v>
      </c>
      <c r="M57" s="13">
        <v>420</v>
      </c>
      <c r="N57" s="13">
        <v>1138</v>
      </c>
      <c r="O57" s="62" t="s">
        <v>1098</v>
      </c>
      <c r="P57" s="318"/>
    </row>
    <row r="58" spans="2:16" ht="12.75">
      <c r="B58" s="30" t="s">
        <v>408</v>
      </c>
      <c r="C58" s="349" t="s">
        <v>391</v>
      </c>
      <c r="D58" s="236" t="s">
        <v>1058</v>
      </c>
      <c r="E58" s="10">
        <v>46</v>
      </c>
      <c r="F58" s="33">
        <v>10</v>
      </c>
      <c r="G58" s="92" t="s">
        <v>284</v>
      </c>
      <c r="H58" s="11">
        <v>47</v>
      </c>
      <c r="I58" s="12">
        <v>84</v>
      </c>
      <c r="J58" s="41" t="s">
        <v>284</v>
      </c>
      <c r="K58" s="40">
        <v>53</v>
      </c>
      <c r="L58" s="13">
        <v>363</v>
      </c>
      <c r="M58" s="13">
        <v>375</v>
      </c>
      <c r="N58" s="13">
        <v>988</v>
      </c>
      <c r="O58" s="62" t="s">
        <v>1098</v>
      </c>
      <c r="P58" s="318"/>
    </row>
    <row r="59" spans="2:16" ht="12.75">
      <c r="B59" s="30" t="s">
        <v>402</v>
      </c>
      <c r="C59" s="349" t="s">
        <v>391</v>
      </c>
      <c r="D59" s="236" t="s">
        <v>1058</v>
      </c>
      <c r="E59" s="10">
        <v>58</v>
      </c>
      <c r="F59" s="33">
        <v>12</v>
      </c>
      <c r="G59" s="92" t="s">
        <v>468</v>
      </c>
      <c r="H59" s="11">
        <v>69</v>
      </c>
      <c r="I59" s="12">
        <v>110</v>
      </c>
      <c r="J59" s="41" t="s">
        <v>468</v>
      </c>
      <c r="K59" s="40">
        <v>67</v>
      </c>
      <c r="L59" s="13">
        <v>383</v>
      </c>
      <c r="M59" s="13">
        <v>423</v>
      </c>
      <c r="N59" s="13">
        <v>1092</v>
      </c>
      <c r="O59" s="62" t="s">
        <v>1074</v>
      </c>
      <c r="P59" s="318"/>
    </row>
    <row r="60" spans="2:16" ht="12.75">
      <c r="B60" s="30" t="s">
        <v>421</v>
      </c>
      <c r="C60" s="349" t="s">
        <v>391</v>
      </c>
      <c r="D60" s="236" t="s">
        <v>1058</v>
      </c>
      <c r="E60" s="10">
        <v>23</v>
      </c>
      <c r="F60" s="33">
        <v>5</v>
      </c>
      <c r="G60" s="92" t="s">
        <v>362</v>
      </c>
      <c r="H60" s="11">
        <v>26</v>
      </c>
      <c r="I60" s="12">
        <v>43</v>
      </c>
      <c r="J60" s="41" t="s">
        <v>362</v>
      </c>
      <c r="K60" s="40">
        <v>28</v>
      </c>
      <c r="L60" s="13">
        <v>172</v>
      </c>
      <c r="M60" s="13">
        <v>181</v>
      </c>
      <c r="N60" s="13">
        <v>463</v>
      </c>
      <c r="O60" s="62" t="s">
        <v>1102</v>
      </c>
      <c r="P60" s="318"/>
    </row>
    <row r="61" spans="2:16" ht="12.75">
      <c r="B61" s="30" t="s">
        <v>416</v>
      </c>
      <c r="C61" s="349" t="s">
        <v>391</v>
      </c>
      <c r="D61" s="236" t="s">
        <v>1058</v>
      </c>
      <c r="E61" s="10">
        <v>31</v>
      </c>
      <c r="F61" s="33">
        <v>6</v>
      </c>
      <c r="G61" s="92" t="s">
        <v>362</v>
      </c>
      <c r="H61" s="11">
        <v>37</v>
      </c>
      <c r="I61" s="12">
        <v>56</v>
      </c>
      <c r="J61" s="41" t="s">
        <v>362</v>
      </c>
      <c r="K61" s="40">
        <v>33</v>
      </c>
      <c r="L61" s="13">
        <v>163</v>
      </c>
      <c r="M61" s="13">
        <v>166</v>
      </c>
      <c r="N61" s="13">
        <v>465</v>
      </c>
      <c r="O61" s="62" t="s">
        <v>1102</v>
      </c>
      <c r="P61" s="318"/>
    </row>
    <row r="62" spans="2:16" ht="13.5" thickBot="1">
      <c r="B62" s="31" t="s">
        <v>170</v>
      </c>
      <c r="C62" s="347" t="s">
        <v>391</v>
      </c>
      <c r="D62" s="218" t="s">
        <v>1058</v>
      </c>
      <c r="E62" s="2">
        <v>79</v>
      </c>
      <c r="F62" s="75">
        <v>17</v>
      </c>
      <c r="G62" s="162" t="s">
        <v>468</v>
      </c>
      <c r="H62" s="3">
        <v>92</v>
      </c>
      <c r="I62" s="4">
        <v>162</v>
      </c>
      <c r="J62" s="348" t="s">
        <v>468</v>
      </c>
      <c r="K62" s="104">
        <v>90</v>
      </c>
      <c r="L62" s="5">
        <v>473</v>
      </c>
      <c r="M62" s="5">
        <v>533</v>
      </c>
      <c r="N62" s="5">
        <v>1355</v>
      </c>
      <c r="O62" s="127" t="s">
        <v>1098</v>
      </c>
      <c r="P62" s="318"/>
    </row>
    <row r="63" spans="1:16" ht="12.75">
      <c r="A63" s="38" t="s">
        <v>274</v>
      </c>
      <c r="B63" s="120" t="s">
        <v>415</v>
      </c>
      <c r="C63" s="345" t="s">
        <v>392</v>
      </c>
      <c r="D63" s="258" t="s">
        <v>1058</v>
      </c>
      <c r="E63" s="43">
        <v>10</v>
      </c>
      <c r="F63" s="68">
        <v>2</v>
      </c>
      <c r="G63" s="260" t="s">
        <v>433</v>
      </c>
      <c r="H63" s="44">
        <v>11</v>
      </c>
      <c r="I63" s="45">
        <v>11</v>
      </c>
      <c r="J63" s="346" t="s">
        <v>433</v>
      </c>
      <c r="K63" s="71" t="s">
        <v>98</v>
      </c>
      <c r="L63" s="46" t="s">
        <v>98</v>
      </c>
      <c r="M63" s="46" t="s">
        <v>98</v>
      </c>
      <c r="N63" s="46" t="s">
        <v>98</v>
      </c>
      <c r="O63" s="134" t="s">
        <v>204</v>
      </c>
      <c r="P63" s="318"/>
    </row>
    <row r="64" spans="2:16" ht="13.5" thickBot="1">
      <c r="B64" s="31" t="s">
        <v>417</v>
      </c>
      <c r="C64" s="347" t="s">
        <v>392</v>
      </c>
      <c r="D64" s="218" t="s">
        <v>1058</v>
      </c>
      <c r="E64" s="2">
        <v>16</v>
      </c>
      <c r="F64" s="75">
        <v>3</v>
      </c>
      <c r="G64" s="162" t="s">
        <v>223</v>
      </c>
      <c r="H64" s="3">
        <v>17</v>
      </c>
      <c r="I64" s="4">
        <v>23</v>
      </c>
      <c r="J64" s="348" t="s">
        <v>239</v>
      </c>
      <c r="K64" s="104">
        <v>14</v>
      </c>
      <c r="L64" s="5">
        <v>63</v>
      </c>
      <c r="M64" s="5">
        <v>63</v>
      </c>
      <c r="N64" s="5">
        <v>163</v>
      </c>
      <c r="O64" s="127" t="s">
        <v>1103</v>
      </c>
      <c r="P64" s="318"/>
    </row>
    <row r="65" spans="1:16" ht="12.75">
      <c r="A65" s="38" t="s">
        <v>274</v>
      </c>
      <c r="B65" s="120" t="s">
        <v>230</v>
      </c>
      <c r="C65" s="345" t="s">
        <v>211</v>
      </c>
      <c r="D65" s="258" t="s">
        <v>1058</v>
      </c>
      <c r="E65" s="43">
        <v>8</v>
      </c>
      <c r="F65" s="68">
        <v>1</v>
      </c>
      <c r="G65" s="260" t="s">
        <v>231</v>
      </c>
      <c r="H65" s="44">
        <v>8</v>
      </c>
      <c r="I65" s="45">
        <v>9</v>
      </c>
      <c r="J65" s="346" t="s">
        <v>231</v>
      </c>
      <c r="K65" s="71" t="s">
        <v>98</v>
      </c>
      <c r="L65" s="46" t="s">
        <v>98</v>
      </c>
      <c r="M65" s="46" t="s">
        <v>98</v>
      </c>
      <c r="N65" s="46" t="s">
        <v>98</v>
      </c>
      <c r="O65" s="134" t="s">
        <v>199</v>
      </c>
      <c r="P65" s="318"/>
    </row>
    <row r="66" spans="2:16" ht="13.5" thickBot="1">
      <c r="B66" s="31" t="s">
        <v>1104</v>
      </c>
      <c r="C66" s="347" t="s">
        <v>211</v>
      </c>
      <c r="D66" s="218" t="s">
        <v>1066</v>
      </c>
      <c r="E66" s="2" t="s">
        <v>98</v>
      </c>
      <c r="F66" s="75" t="s">
        <v>98</v>
      </c>
      <c r="G66" s="353" t="s">
        <v>1067</v>
      </c>
      <c r="H66" s="3" t="s">
        <v>98</v>
      </c>
      <c r="I66" s="4" t="s">
        <v>98</v>
      </c>
      <c r="J66" s="354" t="s">
        <v>1067</v>
      </c>
      <c r="K66" s="104">
        <v>1</v>
      </c>
      <c r="L66" s="5">
        <v>5</v>
      </c>
      <c r="M66" s="5">
        <v>5</v>
      </c>
      <c r="N66" s="5">
        <v>5</v>
      </c>
      <c r="O66" s="127" t="s">
        <v>1105</v>
      </c>
      <c r="P66" s="318"/>
    </row>
    <row r="67" spans="1:16" ht="12.75">
      <c r="A67" s="38" t="s">
        <v>274</v>
      </c>
      <c r="B67" s="120" t="s">
        <v>465</v>
      </c>
      <c r="C67" s="345" t="s">
        <v>213</v>
      </c>
      <c r="D67" s="258" t="s">
        <v>1058</v>
      </c>
      <c r="E67" s="43">
        <v>1</v>
      </c>
      <c r="F67" s="68">
        <v>1</v>
      </c>
      <c r="G67" s="355" t="s">
        <v>310</v>
      </c>
      <c r="H67" s="44">
        <v>1</v>
      </c>
      <c r="I67" s="45">
        <v>5</v>
      </c>
      <c r="J67" s="346" t="s">
        <v>254</v>
      </c>
      <c r="K67" s="71">
        <v>3</v>
      </c>
      <c r="L67" s="46">
        <v>27</v>
      </c>
      <c r="M67" s="46">
        <v>27</v>
      </c>
      <c r="N67" s="46">
        <v>119</v>
      </c>
      <c r="O67" s="72" t="s">
        <v>1074</v>
      </c>
      <c r="P67" s="318"/>
    </row>
    <row r="68" spans="2:16" ht="12.75">
      <c r="B68" s="30" t="s">
        <v>510</v>
      </c>
      <c r="C68" s="349" t="s">
        <v>209</v>
      </c>
      <c r="D68" s="236" t="s">
        <v>1058</v>
      </c>
      <c r="E68" s="10">
        <v>3</v>
      </c>
      <c r="F68" s="33">
        <v>1</v>
      </c>
      <c r="G68" s="92" t="s">
        <v>368</v>
      </c>
      <c r="H68" s="11">
        <v>3</v>
      </c>
      <c r="I68" s="12">
        <v>6</v>
      </c>
      <c r="J68" s="41" t="s">
        <v>368</v>
      </c>
      <c r="K68" s="40">
        <v>3</v>
      </c>
      <c r="L68" s="13">
        <v>21</v>
      </c>
      <c r="M68" s="13">
        <v>21</v>
      </c>
      <c r="N68" s="13">
        <v>59</v>
      </c>
      <c r="O68" s="62" t="s">
        <v>1106</v>
      </c>
      <c r="P68" s="318"/>
    </row>
    <row r="69" spans="2:16" ht="12.75">
      <c r="B69" s="30" t="s">
        <v>183</v>
      </c>
      <c r="C69" s="349" t="s">
        <v>209</v>
      </c>
      <c r="D69" s="236" t="s">
        <v>1058</v>
      </c>
      <c r="E69" s="10">
        <v>10</v>
      </c>
      <c r="F69" s="33">
        <v>3</v>
      </c>
      <c r="G69" s="92" t="s">
        <v>244</v>
      </c>
      <c r="H69" s="11">
        <v>11</v>
      </c>
      <c r="I69" s="12">
        <v>29</v>
      </c>
      <c r="J69" s="41" t="s">
        <v>244</v>
      </c>
      <c r="K69" s="40">
        <v>9</v>
      </c>
      <c r="L69" s="13">
        <v>133</v>
      </c>
      <c r="M69" s="13">
        <v>137</v>
      </c>
      <c r="N69" s="13">
        <v>305</v>
      </c>
      <c r="O69" s="62" t="s">
        <v>1107</v>
      </c>
      <c r="P69" s="318"/>
    </row>
    <row r="70" spans="2:16" ht="13.5" thickBot="1">
      <c r="B70" s="31" t="s">
        <v>67</v>
      </c>
      <c r="C70" s="347" t="s">
        <v>209</v>
      </c>
      <c r="D70" s="218" t="s">
        <v>1058</v>
      </c>
      <c r="E70" s="2">
        <v>1</v>
      </c>
      <c r="F70" s="75">
        <v>1</v>
      </c>
      <c r="G70" s="162" t="s">
        <v>466</v>
      </c>
      <c r="H70" s="3">
        <v>1</v>
      </c>
      <c r="I70" s="4">
        <v>2</v>
      </c>
      <c r="J70" s="348" t="s">
        <v>466</v>
      </c>
      <c r="K70" s="104">
        <v>1</v>
      </c>
      <c r="L70" s="5">
        <v>12</v>
      </c>
      <c r="M70" s="5">
        <v>12</v>
      </c>
      <c r="N70" s="5">
        <v>29</v>
      </c>
      <c r="O70" s="127" t="s">
        <v>1108</v>
      </c>
      <c r="P70" s="318"/>
    </row>
    <row r="71" spans="1:16" ht="12.75">
      <c r="A71" s="38" t="s">
        <v>274</v>
      </c>
      <c r="B71" s="120" t="s">
        <v>473</v>
      </c>
      <c r="C71" s="345" t="s">
        <v>214</v>
      </c>
      <c r="D71" s="258" t="s">
        <v>1058</v>
      </c>
      <c r="E71" s="43">
        <v>1</v>
      </c>
      <c r="F71" s="68">
        <v>1</v>
      </c>
      <c r="G71" s="355" t="s">
        <v>310</v>
      </c>
      <c r="H71" s="44">
        <v>7</v>
      </c>
      <c r="I71" s="45">
        <v>13</v>
      </c>
      <c r="J71" s="346" t="s">
        <v>187</v>
      </c>
      <c r="K71" s="71">
        <v>3</v>
      </c>
      <c r="L71" s="46">
        <v>36</v>
      </c>
      <c r="M71" s="46">
        <v>36</v>
      </c>
      <c r="N71" s="46">
        <v>148</v>
      </c>
      <c r="O71" s="72" t="s">
        <v>1059</v>
      </c>
      <c r="P71" s="318"/>
    </row>
    <row r="72" spans="2:16" ht="12.75">
      <c r="B72" s="30" t="s">
        <v>225</v>
      </c>
      <c r="C72" s="349" t="s">
        <v>214</v>
      </c>
      <c r="D72" s="236" t="s">
        <v>1058</v>
      </c>
      <c r="E72" s="10" t="s">
        <v>98</v>
      </c>
      <c r="F72" s="33" t="s">
        <v>98</v>
      </c>
      <c r="G72" s="350" t="s">
        <v>1067</v>
      </c>
      <c r="H72" s="11" t="s">
        <v>98</v>
      </c>
      <c r="I72" s="12" t="s">
        <v>98</v>
      </c>
      <c r="J72" s="351" t="s">
        <v>1067</v>
      </c>
      <c r="K72" s="40">
        <v>2</v>
      </c>
      <c r="L72" s="13">
        <v>15</v>
      </c>
      <c r="M72" s="13">
        <v>15</v>
      </c>
      <c r="N72" s="13">
        <v>46</v>
      </c>
      <c r="O72" s="62" t="s">
        <v>1109</v>
      </c>
      <c r="P72" s="318"/>
    </row>
    <row r="73" spans="2:16" ht="12.75">
      <c r="B73" s="30" t="s">
        <v>184</v>
      </c>
      <c r="C73" s="349" t="s">
        <v>214</v>
      </c>
      <c r="D73" s="236" t="s">
        <v>1058</v>
      </c>
      <c r="E73" s="10">
        <v>11</v>
      </c>
      <c r="F73" s="33">
        <v>3</v>
      </c>
      <c r="G73" s="92" t="s">
        <v>244</v>
      </c>
      <c r="H73" s="11">
        <v>11</v>
      </c>
      <c r="I73" s="12">
        <v>22</v>
      </c>
      <c r="J73" s="41" t="s">
        <v>244</v>
      </c>
      <c r="K73" s="40">
        <v>12</v>
      </c>
      <c r="L73" s="13">
        <v>118</v>
      </c>
      <c r="M73" s="13">
        <v>118</v>
      </c>
      <c r="N73" s="13">
        <v>360</v>
      </c>
      <c r="O73" s="62" t="s">
        <v>1074</v>
      </c>
      <c r="P73" s="318"/>
    </row>
    <row r="74" spans="2:16" ht="12.75">
      <c r="B74" s="30" t="s">
        <v>450</v>
      </c>
      <c r="C74" s="349" t="s">
        <v>214</v>
      </c>
      <c r="D74" s="236" t="s">
        <v>1058</v>
      </c>
      <c r="E74" s="10">
        <v>1</v>
      </c>
      <c r="F74" s="33">
        <v>1</v>
      </c>
      <c r="G74" s="92" t="s">
        <v>102</v>
      </c>
      <c r="H74" s="11">
        <v>1</v>
      </c>
      <c r="I74" s="12">
        <v>3</v>
      </c>
      <c r="J74" s="41" t="s">
        <v>102</v>
      </c>
      <c r="K74" s="40">
        <v>2</v>
      </c>
      <c r="L74" s="13">
        <v>28</v>
      </c>
      <c r="M74" s="13">
        <v>29</v>
      </c>
      <c r="N74" s="13">
        <v>88</v>
      </c>
      <c r="O74" s="62" t="s">
        <v>1074</v>
      </c>
      <c r="P74" s="318"/>
    </row>
    <row r="75" spans="2:16" ht="12.75">
      <c r="B75" s="30" t="s">
        <v>434</v>
      </c>
      <c r="C75" s="349" t="s">
        <v>214</v>
      </c>
      <c r="D75" s="236" t="s">
        <v>1058</v>
      </c>
      <c r="E75" s="10" t="s">
        <v>98</v>
      </c>
      <c r="F75" s="33" t="s">
        <v>98</v>
      </c>
      <c r="G75" s="350" t="s">
        <v>1067</v>
      </c>
      <c r="H75" s="11">
        <v>6</v>
      </c>
      <c r="I75" s="12">
        <v>13</v>
      </c>
      <c r="J75" s="41" t="s">
        <v>251</v>
      </c>
      <c r="K75" s="40">
        <v>6</v>
      </c>
      <c r="L75" s="13">
        <v>39</v>
      </c>
      <c r="M75" s="13">
        <v>39</v>
      </c>
      <c r="N75" s="13">
        <v>90</v>
      </c>
      <c r="O75" s="62" t="s">
        <v>1110</v>
      </c>
      <c r="P75" s="318"/>
    </row>
    <row r="76" spans="2:16" ht="13.5" thickBot="1">
      <c r="B76" s="31" t="s">
        <v>291</v>
      </c>
      <c r="C76" s="347" t="s">
        <v>214</v>
      </c>
      <c r="D76" s="218" t="s">
        <v>1058</v>
      </c>
      <c r="E76" s="2" t="s">
        <v>98</v>
      </c>
      <c r="F76" s="75" t="s">
        <v>98</v>
      </c>
      <c r="G76" s="353" t="s">
        <v>1067</v>
      </c>
      <c r="H76" s="3">
        <v>8</v>
      </c>
      <c r="I76" s="4">
        <v>12</v>
      </c>
      <c r="J76" s="348" t="s">
        <v>330</v>
      </c>
      <c r="K76" s="104">
        <v>1</v>
      </c>
      <c r="L76" s="5">
        <v>7</v>
      </c>
      <c r="M76" s="5">
        <v>7</v>
      </c>
      <c r="N76" s="5">
        <v>32</v>
      </c>
      <c r="O76" s="127" t="s">
        <v>1111</v>
      </c>
      <c r="P76" s="318"/>
    </row>
    <row r="77" spans="1:16" ht="13.5" thickBot="1">
      <c r="A77" s="38" t="s">
        <v>274</v>
      </c>
      <c r="B77" s="128" t="s">
        <v>437</v>
      </c>
      <c r="C77" s="356" t="s">
        <v>438</v>
      </c>
      <c r="D77" s="230" t="s">
        <v>1058</v>
      </c>
      <c r="E77" s="137" t="s">
        <v>98</v>
      </c>
      <c r="F77" s="129" t="s">
        <v>98</v>
      </c>
      <c r="G77" s="357" t="s">
        <v>1067</v>
      </c>
      <c r="H77" s="130" t="s">
        <v>98</v>
      </c>
      <c r="I77" s="131" t="s">
        <v>98</v>
      </c>
      <c r="J77" s="358" t="s">
        <v>1067</v>
      </c>
      <c r="K77" s="108">
        <v>8</v>
      </c>
      <c r="L77" s="109">
        <v>33</v>
      </c>
      <c r="M77" s="109">
        <v>33</v>
      </c>
      <c r="N77" s="109">
        <v>119</v>
      </c>
      <c r="O77" s="359" t="s">
        <v>1112</v>
      </c>
      <c r="P77" s="318"/>
    </row>
    <row r="78" spans="1:16" ht="12.75">
      <c r="A78" s="38" t="s">
        <v>274</v>
      </c>
      <c r="B78" s="120" t="s">
        <v>358</v>
      </c>
      <c r="C78" s="345" t="s">
        <v>390</v>
      </c>
      <c r="D78" s="258" t="s">
        <v>1060</v>
      </c>
      <c r="E78" s="43">
        <v>1</v>
      </c>
      <c r="F78" s="68">
        <v>1</v>
      </c>
      <c r="G78" s="260" t="s">
        <v>186</v>
      </c>
      <c r="H78" s="44">
        <v>1</v>
      </c>
      <c r="I78" s="45">
        <v>1</v>
      </c>
      <c r="J78" s="346" t="s">
        <v>186</v>
      </c>
      <c r="K78" s="71">
        <v>1</v>
      </c>
      <c r="L78" s="46">
        <v>6</v>
      </c>
      <c r="M78" s="46">
        <v>6</v>
      </c>
      <c r="N78" s="46">
        <v>12</v>
      </c>
      <c r="O78" s="72" t="s">
        <v>1113</v>
      </c>
      <c r="P78" s="318"/>
    </row>
    <row r="79" spans="2:16" ht="12.75">
      <c r="B79" s="30" t="s">
        <v>1114</v>
      </c>
      <c r="C79" s="349" t="s">
        <v>390</v>
      </c>
      <c r="D79" s="236" t="s">
        <v>1058</v>
      </c>
      <c r="E79" s="10">
        <v>24</v>
      </c>
      <c r="F79" s="33">
        <v>5</v>
      </c>
      <c r="G79" s="92" t="s">
        <v>102</v>
      </c>
      <c r="H79" s="11">
        <v>26</v>
      </c>
      <c r="I79" s="12">
        <v>50</v>
      </c>
      <c r="J79" s="41" t="s">
        <v>186</v>
      </c>
      <c r="K79" s="40">
        <v>41</v>
      </c>
      <c r="L79" s="13">
        <v>156</v>
      </c>
      <c r="M79" s="13">
        <v>156</v>
      </c>
      <c r="N79" s="13">
        <v>459</v>
      </c>
      <c r="O79" s="62" t="s">
        <v>1115</v>
      </c>
      <c r="P79" s="318"/>
    </row>
    <row r="80" spans="2:16" ht="12.75">
      <c r="B80" s="30" t="s">
        <v>418</v>
      </c>
      <c r="C80" s="349" t="s">
        <v>390</v>
      </c>
      <c r="D80" s="236" t="s">
        <v>1058</v>
      </c>
      <c r="E80" s="10">
        <v>49</v>
      </c>
      <c r="F80" s="33">
        <v>9</v>
      </c>
      <c r="G80" s="92" t="s">
        <v>257</v>
      </c>
      <c r="H80" s="11">
        <v>55</v>
      </c>
      <c r="I80" s="12">
        <v>83</v>
      </c>
      <c r="J80" s="41" t="s">
        <v>48</v>
      </c>
      <c r="K80" s="40">
        <v>48</v>
      </c>
      <c r="L80" s="13">
        <v>323</v>
      </c>
      <c r="M80" s="13">
        <v>343</v>
      </c>
      <c r="N80" s="13">
        <v>785</v>
      </c>
      <c r="O80" s="62" t="s">
        <v>1116</v>
      </c>
      <c r="P80" s="318"/>
    </row>
    <row r="81" spans="2:16" ht="12.75">
      <c r="B81" s="30" t="s">
        <v>420</v>
      </c>
      <c r="C81" s="349" t="s">
        <v>390</v>
      </c>
      <c r="D81" s="236" t="s">
        <v>1058</v>
      </c>
      <c r="E81" s="10">
        <v>42</v>
      </c>
      <c r="F81" s="33">
        <v>8</v>
      </c>
      <c r="G81" s="92" t="s">
        <v>205</v>
      </c>
      <c r="H81" s="11">
        <v>50</v>
      </c>
      <c r="I81" s="12">
        <v>73</v>
      </c>
      <c r="J81" s="41" t="s">
        <v>102</v>
      </c>
      <c r="K81" s="40">
        <v>40</v>
      </c>
      <c r="L81" s="13">
        <v>194</v>
      </c>
      <c r="M81" s="13">
        <v>201</v>
      </c>
      <c r="N81" s="13">
        <v>484</v>
      </c>
      <c r="O81" s="62" t="s">
        <v>1117</v>
      </c>
      <c r="P81" s="318"/>
    </row>
    <row r="82" spans="2:16" ht="12.75">
      <c r="B82" s="30" t="s">
        <v>301</v>
      </c>
      <c r="C82" s="349" t="s">
        <v>390</v>
      </c>
      <c r="D82" s="236" t="s">
        <v>1058</v>
      </c>
      <c r="E82" s="10">
        <v>8</v>
      </c>
      <c r="F82" s="33">
        <v>2</v>
      </c>
      <c r="G82" s="92" t="s">
        <v>223</v>
      </c>
      <c r="H82" s="11">
        <v>10</v>
      </c>
      <c r="I82" s="12">
        <v>10</v>
      </c>
      <c r="J82" s="41" t="s">
        <v>311</v>
      </c>
      <c r="K82" s="40">
        <v>8</v>
      </c>
      <c r="L82" s="13">
        <v>24</v>
      </c>
      <c r="M82" s="13">
        <v>24</v>
      </c>
      <c r="N82" s="13">
        <v>82</v>
      </c>
      <c r="O82" s="62" t="s">
        <v>0</v>
      </c>
      <c r="P82" s="318"/>
    </row>
    <row r="83" spans="2:16" ht="12.75">
      <c r="B83" s="30" t="s">
        <v>303</v>
      </c>
      <c r="C83" s="349" t="s">
        <v>390</v>
      </c>
      <c r="D83" s="236" t="s">
        <v>1058</v>
      </c>
      <c r="E83" s="10">
        <v>8</v>
      </c>
      <c r="F83" s="33">
        <v>2</v>
      </c>
      <c r="G83" s="92" t="s">
        <v>177</v>
      </c>
      <c r="H83" s="11">
        <v>15</v>
      </c>
      <c r="I83" s="12">
        <v>19</v>
      </c>
      <c r="J83" s="41" t="s">
        <v>239</v>
      </c>
      <c r="K83" s="40">
        <v>15</v>
      </c>
      <c r="L83" s="13">
        <v>103</v>
      </c>
      <c r="M83" s="13">
        <v>103</v>
      </c>
      <c r="N83" s="13">
        <v>264</v>
      </c>
      <c r="O83" s="62" t="s">
        <v>1110</v>
      </c>
      <c r="P83" s="318"/>
    </row>
    <row r="84" spans="2:16" ht="13.5" thickBot="1">
      <c r="B84" s="31" t="s">
        <v>1</v>
      </c>
      <c r="C84" s="347" t="s">
        <v>216</v>
      </c>
      <c r="D84" s="218" t="s">
        <v>1058</v>
      </c>
      <c r="E84" s="2" t="s">
        <v>98</v>
      </c>
      <c r="F84" s="75" t="s">
        <v>98</v>
      </c>
      <c r="G84" s="353" t="s">
        <v>1067</v>
      </c>
      <c r="H84" s="3" t="s">
        <v>98</v>
      </c>
      <c r="I84" s="4" t="s">
        <v>98</v>
      </c>
      <c r="J84" s="354" t="s">
        <v>1067</v>
      </c>
      <c r="K84" s="104">
        <v>2</v>
      </c>
      <c r="L84" s="5">
        <v>5</v>
      </c>
      <c r="M84" s="5">
        <v>6</v>
      </c>
      <c r="N84" s="5">
        <v>8</v>
      </c>
      <c r="O84" s="127" t="s">
        <v>2</v>
      </c>
      <c r="P84" s="318"/>
    </row>
    <row r="85" spans="1:16" ht="12.75">
      <c r="A85" s="38" t="s">
        <v>274</v>
      </c>
      <c r="B85" s="120" t="s">
        <v>192</v>
      </c>
      <c r="C85" s="345" t="s">
        <v>216</v>
      </c>
      <c r="D85" s="258" t="s">
        <v>1066</v>
      </c>
      <c r="E85" s="43" t="s">
        <v>98</v>
      </c>
      <c r="F85" s="68" t="s">
        <v>98</v>
      </c>
      <c r="G85" s="352" t="s">
        <v>1067</v>
      </c>
      <c r="H85" s="44">
        <v>1</v>
      </c>
      <c r="I85" s="45">
        <v>1</v>
      </c>
      <c r="J85" s="346" t="s">
        <v>3</v>
      </c>
      <c r="K85" s="71">
        <v>1</v>
      </c>
      <c r="L85" s="46">
        <v>1</v>
      </c>
      <c r="M85" s="46">
        <v>1</v>
      </c>
      <c r="N85" s="46">
        <v>1</v>
      </c>
      <c r="O85" s="72" t="s">
        <v>4</v>
      </c>
      <c r="P85" s="318"/>
    </row>
    <row r="86" spans="2:16" ht="12.75">
      <c r="B86" s="30" t="s">
        <v>61</v>
      </c>
      <c r="C86" s="349" t="s">
        <v>216</v>
      </c>
      <c r="D86" s="236" t="s">
        <v>1058</v>
      </c>
      <c r="E86" s="10">
        <v>1</v>
      </c>
      <c r="F86" s="33">
        <v>1</v>
      </c>
      <c r="G86" s="92" t="s">
        <v>355</v>
      </c>
      <c r="H86" s="11">
        <v>1</v>
      </c>
      <c r="I86" s="12">
        <v>3</v>
      </c>
      <c r="J86" s="41" t="s">
        <v>355</v>
      </c>
      <c r="K86" s="40">
        <v>1</v>
      </c>
      <c r="L86" s="13">
        <v>6</v>
      </c>
      <c r="M86" s="13">
        <v>6</v>
      </c>
      <c r="N86" s="13">
        <v>18</v>
      </c>
      <c r="O86" s="62" t="s">
        <v>5</v>
      </c>
      <c r="P86" s="318"/>
    </row>
    <row r="87" spans="2:16" ht="12.75">
      <c r="B87" s="30" t="s">
        <v>472</v>
      </c>
      <c r="C87" s="349" t="s">
        <v>216</v>
      </c>
      <c r="D87" s="236" t="s">
        <v>1060</v>
      </c>
      <c r="E87" s="10" t="s">
        <v>98</v>
      </c>
      <c r="F87" s="33" t="s">
        <v>98</v>
      </c>
      <c r="G87" s="350" t="s">
        <v>1067</v>
      </c>
      <c r="H87" s="11">
        <v>4</v>
      </c>
      <c r="I87" s="12">
        <v>8</v>
      </c>
      <c r="J87" s="41" t="s">
        <v>233</v>
      </c>
      <c r="K87" s="40">
        <v>5</v>
      </c>
      <c r="L87" s="13">
        <v>13</v>
      </c>
      <c r="M87" s="13">
        <v>14</v>
      </c>
      <c r="N87" s="13">
        <v>34</v>
      </c>
      <c r="O87" s="62" t="s">
        <v>6</v>
      </c>
      <c r="P87" s="318"/>
    </row>
    <row r="88" spans="2:16" ht="13.5" thickBot="1">
      <c r="B88" s="31" t="s">
        <v>326</v>
      </c>
      <c r="C88" s="347" t="s">
        <v>216</v>
      </c>
      <c r="D88" s="218" t="s">
        <v>1058</v>
      </c>
      <c r="E88" s="2">
        <v>18</v>
      </c>
      <c r="F88" s="75">
        <v>5</v>
      </c>
      <c r="G88" s="162" t="s">
        <v>219</v>
      </c>
      <c r="H88" s="3">
        <v>21</v>
      </c>
      <c r="I88" s="4">
        <v>45</v>
      </c>
      <c r="J88" s="348" t="s">
        <v>219</v>
      </c>
      <c r="K88" s="104">
        <v>33</v>
      </c>
      <c r="L88" s="5">
        <v>480</v>
      </c>
      <c r="M88" s="5">
        <v>527</v>
      </c>
      <c r="N88" s="5">
        <v>1365</v>
      </c>
      <c r="O88" s="127" t="s">
        <v>1059</v>
      </c>
      <c r="P88" s="318"/>
    </row>
    <row r="89" spans="1:16" ht="12.75">
      <c r="A89" s="38" t="s">
        <v>274</v>
      </c>
      <c r="B89" s="120" t="s">
        <v>463</v>
      </c>
      <c r="C89" s="345" t="s">
        <v>217</v>
      </c>
      <c r="D89" s="258" t="s">
        <v>1066</v>
      </c>
      <c r="E89" s="43">
        <v>2</v>
      </c>
      <c r="F89" s="68">
        <v>1</v>
      </c>
      <c r="G89" s="260" t="s">
        <v>186</v>
      </c>
      <c r="H89" s="44">
        <v>2</v>
      </c>
      <c r="I89" s="45">
        <v>3</v>
      </c>
      <c r="J89" s="346" t="s">
        <v>311</v>
      </c>
      <c r="K89" s="71">
        <v>6</v>
      </c>
      <c r="L89" s="46">
        <v>25</v>
      </c>
      <c r="M89" s="46">
        <v>25</v>
      </c>
      <c r="N89" s="46">
        <v>25</v>
      </c>
      <c r="O89" s="72" t="s">
        <v>7</v>
      </c>
      <c r="P89" s="318"/>
    </row>
    <row r="90" spans="2:16" ht="12.75">
      <c r="B90" s="30" t="s">
        <v>96</v>
      </c>
      <c r="C90" s="349" t="s">
        <v>217</v>
      </c>
      <c r="D90" s="236" t="s">
        <v>1058</v>
      </c>
      <c r="E90" s="10">
        <v>8</v>
      </c>
      <c r="F90" s="33">
        <v>3</v>
      </c>
      <c r="G90" s="92" t="s">
        <v>254</v>
      </c>
      <c r="H90" s="11">
        <v>18</v>
      </c>
      <c r="I90" s="12">
        <v>36</v>
      </c>
      <c r="J90" s="41" t="s">
        <v>174</v>
      </c>
      <c r="K90" s="40">
        <v>11</v>
      </c>
      <c r="L90" s="13">
        <v>193</v>
      </c>
      <c r="M90" s="13">
        <v>200</v>
      </c>
      <c r="N90" s="13">
        <v>653</v>
      </c>
      <c r="O90" s="62" t="s">
        <v>8</v>
      </c>
      <c r="P90" s="318"/>
    </row>
    <row r="91" spans="2:16" ht="12.75">
      <c r="B91" s="30" t="s">
        <v>404</v>
      </c>
      <c r="C91" s="349" t="s">
        <v>217</v>
      </c>
      <c r="D91" s="236" t="s">
        <v>1058</v>
      </c>
      <c r="E91" s="10">
        <v>23</v>
      </c>
      <c r="F91" s="33">
        <v>7</v>
      </c>
      <c r="G91" s="92" t="s">
        <v>449</v>
      </c>
      <c r="H91" s="11">
        <v>23</v>
      </c>
      <c r="I91" s="12">
        <v>56</v>
      </c>
      <c r="J91" s="41" t="s">
        <v>449</v>
      </c>
      <c r="K91" s="40">
        <v>27</v>
      </c>
      <c r="L91" s="13">
        <v>627</v>
      </c>
      <c r="M91" s="13">
        <v>647</v>
      </c>
      <c r="N91" s="13">
        <v>1514</v>
      </c>
      <c r="O91" s="62" t="s">
        <v>1059</v>
      </c>
      <c r="P91" s="318"/>
    </row>
    <row r="92" spans="2:16" ht="12.75">
      <c r="B92" s="30" t="s">
        <v>9</v>
      </c>
      <c r="C92" s="349" t="s">
        <v>10</v>
      </c>
      <c r="D92" s="236" t="s">
        <v>1066</v>
      </c>
      <c r="E92" s="10" t="s">
        <v>98</v>
      </c>
      <c r="F92" s="33" t="s">
        <v>98</v>
      </c>
      <c r="G92" s="350" t="s">
        <v>1067</v>
      </c>
      <c r="H92" s="11" t="s">
        <v>98</v>
      </c>
      <c r="I92" s="12" t="s">
        <v>98</v>
      </c>
      <c r="J92" s="351" t="s">
        <v>1067</v>
      </c>
      <c r="K92" s="40">
        <v>7</v>
      </c>
      <c r="L92" s="13">
        <v>13</v>
      </c>
      <c r="M92" s="13">
        <v>13</v>
      </c>
      <c r="N92" s="13">
        <v>25</v>
      </c>
      <c r="O92" s="62" t="s">
        <v>11</v>
      </c>
      <c r="P92" s="318"/>
    </row>
    <row r="93" spans="2:16" ht="13.5" thickBot="1">
      <c r="B93" s="31" t="s">
        <v>12</v>
      </c>
      <c r="C93" s="347" t="s">
        <v>10</v>
      </c>
      <c r="D93" s="218" t="s">
        <v>1066</v>
      </c>
      <c r="E93" s="2" t="s">
        <v>98</v>
      </c>
      <c r="F93" s="75" t="s">
        <v>98</v>
      </c>
      <c r="G93" s="353" t="s">
        <v>1067</v>
      </c>
      <c r="H93" s="3" t="s">
        <v>98</v>
      </c>
      <c r="I93" s="4" t="s">
        <v>98</v>
      </c>
      <c r="J93" s="354" t="s">
        <v>1067</v>
      </c>
      <c r="K93" s="104">
        <v>5</v>
      </c>
      <c r="L93" s="5">
        <v>19</v>
      </c>
      <c r="M93" s="5">
        <v>19</v>
      </c>
      <c r="N93" s="5">
        <v>36</v>
      </c>
      <c r="O93" s="127" t="s">
        <v>13</v>
      </c>
      <c r="P93" s="318"/>
    </row>
    <row r="94" spans="1:16" ht="12.75">
      <c r="A94" s="38" t="s">
        <v>274</v>
      </c>
      <c r="B94" s="120" t="s">
        <v>14</v>
      </c>
      <c r="C94" s="345" t="s">
        <v>353</v>
      </c>
      <c r="D94" s="258" t="s">
        <v>1058</v>
      </c>
      <c r="E94" s="43" t="s">
        <v>98</v>
      </c>
      <c r="F94" s="68" t="s">
        <v>98</v>
      </c>
      <c r="G94" s="352" t="s">
        <v>1067</v>
      </c>
      <c r="H94" s="44">
        <v>2</v>
      </c>
      <c r="I94" s="45">
        <v>5</v>
      </c>
      <c r="J94" s="346" t="s">
        <v>15</v>
      </c>
      <c r="K94" s="71">
        <v>2</v>
      </c>
      <c r="L94" s="46">
        <v>12</v>
      </c>
      <c r="M94" s="46">
        <v>12</v>
      </c>
      <c r="N94" s="46">
        <v>37</v>
      </c>
      <c r="O94" s="72" t="s">
        <v>1111</v>
      </c>
      <c r="P94" s="318"/>
    </row>
    <row r="95" spans="2:16" ht="13.5" thickBot="1">
      <c r="B95" s="31" t="s">
        <v>53</v>
      </c>
      <c r="C95" s="347" t="s">
        <v>353</v>
      </c>
      <c r="D95" s="218" t="s">
        <v>1058</v>
      </c>
      <c r="E95" s="2" t="s">
        <v>98</v>
      </c>
      <c r="F95" s="75" t="s">
        <v>98</v>
      </c>
      <c r="G95" s="353" t="s">
        <v>1067</v>
      </c>
      <c r="H95" s="3">
        <v>1</v>
      </c>
      <c r="I95" s="4">
        <v>3</v>
      </c>
      <c r="J95" s="348" t="s">
        <v>1086</v>
      </c>
      <c r="K95" s="104">
        <v>11</v>
      </c>
      <c r="L95" s="5">
        <v>71</v>
      </c>
      <c r="M95" s="5">
        <v>71</v>
      </c>
      <c r="N95" s="5">
        <v>170</v>
      </c>
      <c r="O95" s="127" t="s">
        <v>1086</v>
      </c>
      <c r="P95" s="318"/>
    </row>
    <row r="96" spans="1:16" ht="12.75">
      <c r="A96" s="38" t="s">
        <v>274</v>
      </c>
      <c r="B96" s="120" t="s">
        <v>467</v>
      </c>
      <c r="C96" s="345" t="s">
        <v>218</v>
      </c>
      <c r="D96" s="258" t="s">
        <v>1060</v>
      </c>
      <c r="E96" s="43" t="s">
        <v>98</v>
      </c>
      <c r="F96" s="68" t="s">
        <v>98</v>
      </c>
      <c r="G96" s="352" t="s">
        <v>1067</v>
      </c>
      <c r="H96" s="44">
        <v>2</v>
      </c>
      <c r="I96" s="45">
        <v>2</v>
      </c>
      <c r="J96" s="346" t="s">
        <v>179</v>
      </c>
      <c r="K96" s="71">
        <v>2</v>
      </c>
      <c r="L96" s="46">
        <v>3</v>
      </c>
      <c r="M96" s="46">
        <v>3</v>
      </c>
      <c r="N96" s="46">
        <v>6</v>
      </c>
      <c r="O96" s="72" t="s">
        <v>16</v>
      </c>
      <c r="P96" s="318"/>
    </row>
    <row r="97" spans="2:16" ht="13.5" thickBot="1">
      <c r="B97" s="31" t="s">
        <v>232</v>
      </c>
      <c r="C97" s="347" t="s">
        <v>218</v>
      </c>
      <c r="D97" s="218" t="s">
        <v>1060</v>
      </c>
      <c r="E97" s="2" t="s">
        <v>98</v>
      </c>
      <c r="F97" s="75" t="s">
        <v>98</v>
      </c>
      <c r="G97" s="353" t="s">
        <v>1067</v>
      </c>
      <c r="H97" s="3">
        <v>1</v>
      </c>
      <c r="I97" s="4">
        <v>3</v>
      </c>
      <c r="J97" s="348" t="s">
        <v>111</v>
      </c>
      <c r="K97" s="104">
        <v>5</v>
      </c>
      <c r="L97" s="5">
        <v>29</v>
      </c>
      <c r="M97" s="5">
        <v>29</v>
      </c>
      <c r="N97" s="5">
        <v>115</v>
      </c>
      <c r="O97" s="127" t="s">
        <v>1074</v>
      </c>
      <c r="P97" s="318"/>
    </row>
    <row r="98" spans="1:16" ht="12.75">
      <c r="A98" s="38" t="s">
        <v>274</v>
      </c>
      <c r="B98" s="120" t="s">
        <v>248</v>
      </c>
      <c r="C98" s="345" t="s">
        <v>206</v>
      </c>
      <c r="D98" s="258" t="s">
        <v>1060</v>
      </c>
      <c r="E98" s="43" t="s">
        <v>98</v>
      </c>
      <c r="F98" s="68" t="s">
        <v>98</v>
      </c>
      <c r="G98" s="352" t="s">
        <v>1067</v>
      </c>
      <c r="H98" s="44">
        <v>3</v>
      </c>
      <c r="I98" s="45">
        <v>3</v>
      </c>
      <c r="J98" s="346" t="s">
        <v>456</v>
      </c>
      <c r="K98" s="71">
        <v>3</v>
      </c>
      <c r="L98" s="46">
        <v>7</v>
      </c>
      <c r="M98" s="46">
        <v>7</v>
      </c>
      <c r="N98" s="46">
        <v>23</v>
      </c>
      <c r="O98" s="72" t="s">
        <v>17</v>
      </c>
      <c r="P98" s="318"/>
    </row>
    <row r="99" spans="2:16" ht="12.75">
      <c r="B99" s="30" t="s">
        <v>286</v>
      </c>
      <c r="C99" s="349" t="s">
        <v>206</v>
      </c>
      <c r="D99" s="236" t="s">
        <v>1060</v>
      </c>
      <c r="E99" s="10" t="s">
        <v>98</v>
      </c>
      <c r="F99" s="33" t="s">
        <v>98</v>
      </c>
      <c r="G99" s="350" t="s">
        <v>1067</v>
      </c>
      <c r="H99" s="11">
        <v>9</v>
      </c>
      <c r="I99" s="12">
        <v>9</v>
      </c>
      <c r="J99" s="41" t="s">
        <v>287</v>
      </c>
      <c r="K99" s="40" t="s">
        <v>98</v>
      </c>
      <c r="L99" s="13" t="s">
        <v>98</v>
      </c>
      <c r="M99" s="13" t="s">
        <v>98</v>
      </c>
      <c r="N99" s="13" t="s">
        <v>98</v>
      </c>
      <c r="O99" s="118" t="s">
        <v>201</v>
      </c>
      <c r="P99" s="318"/>
    </row>
    <row r="100" spans="2:16" ht="12.75">
      <c r="B100" s="30" t="s">
        <v>172</v>
      </c>
      <c r="C100" s="349" t="s">
        <v>206</v>
      </c>
      <c r="D100" s="236" t="s">
        <v>1060</v>
      </c>
      <c r="E100" s="10">
        <v>12</v>
      </c>
      <c r="F100" s="33">
        <v>3</v>
      </c>
      <c r="G100" s="92" t="s">
        <v>495</v>
      </c>
      <c r="H100" s="11">
        <v>25</v>
      </c>
      <c r="I100" s="12">
        <v>32</v>
      </c>
      <c r="J100" s="41" t="s">
        <v>185</v>
      </c>
      <c r="K100" s="40">
        <v>17</v>
      </c>
      <c r="L100" s="13">
        <v>73</v>
      </c>
      <c r="M100" s="13">
        <v>73</v>
      </c>
      <c r="N100" s="13">
        <v>203</v>
      </c>
      <c r="O100" s="62" t="s">
        <v>1059</v>
      </c>
      <c r="P100" s="318"/>
    </row>
    <row r="101" spans="2:16" ht="12.75">
      <c r="B101" s="30" t="s">
        <v>56</v>
      </c>
      <c r="C101" s="349" t="s">
        <v>206</v>
      </c>
      <c r="D101" s="236" t="s">
        <v>1058</v>
      </c>
      <c r="E101" s="10">
        <v>18</v>
      </c>
      <c r="F101" s="33">
        <v>5</v>
      </c>
      <c r="G101" s="92" t="s">
        <v>185</v>
      </c>
      <c r="H101" s="11">
        <v>21</v>
      </c>
      <c r="I101" s="12">
        <v>38</v>
      </c>
      <c r="J101" s="41" t="s">
        <v>185</v>
      </c>
      <c r="K101" s="40">
        <v>14</v>
      </c>
      <c r="L101" s="13">
        <v>229</v>
      </c>
      <c r="M101" s="13">
        <v>230</v>
      </c>
      <c r="N101" s="13">
        <v>589</v>
      </c>
      <c r="O101" s="62" t="s">
        <v>18</v>
      </c>
      <c r="P101" s="318"/>
    </row>
    <row r="102" spans="2:16" ht="12.75">
      <c r="B102" s="30" t="s">
        <v>445</v>
      </c>
      <c r="C102" s="349" t="s">
        <v>206</v>
      </c>
      <c r="D102" s="236" t="s">
        <v>1058</v>
      </c>
      <c r="E102" s="10">
        <v>4</v>
      </c>
      <c r="F102" s="33">
        <v>1</v>
      </c>
      <c r="G102" s="92" t="s">
        <v>351</v>
      </c>
      <c r="H102" s="11">
        <v>4</v>
      </c>
      <c r="I102" s="12">
        <v>7</v>
      </c>
      <c r="J102" s="41" t="s">
        <v>351</v>
      </c>
      <c r="K102" s="40" t="s">
        <v>98</v>
      </c>
      <c r="L102" s="13" t="s">
        <v>98</v>
      </c>
      <c r="M102" s="13" t="s">
        <v>98</v>
      </c>
      <c r="N102" s="13" t="s">
        <v>98</v>
      </c>
      <c r="O102" s="118" t="s">
        <v>202</v>
      </c>
      <c r="P102" s="318"/>
    </row>
    <row r="103" spans="2:16" ht="12.75">
      <c r="B103" s="30" t="s">
        <v>173</v>
      </c>
      <c r="C103" s="349" t="s">
        <v>206</v>
      </c>
      <c r="D103" s="236" t="s">
        <v>1060</v>
      </c>
      <c r="E103" s="10">
        <v>4</v>
      </c>
      <c r="F103" s="33">
        <v>1</v>
      </c>
      <c r="G103" s="92" t="s">
        <v>255</v>
      </c>
      <c r="H103" s="11">
        <v>6</v>
      </c>
      <c r="I103" s="12">
        <v>10</v>
      </c>
      <c r="J103" s="41" t="s">
        <v>338</v>
      </c>
      <c r="K103" s="40">
        <v>8</v>
      </c>
      <c r="L103" s="13">
        <v>80</v>
      </c>
      <c r="M103" s="13">
        <v>80</v>
      </c>
      <c r="N103" s="13">
        <v>213</v>
      </c>
      <c r="O103" s="62" t="s">
        <v>1059</v>
      </c>
      <c r="P103" s="318"/>
    </row>
    <row r="104" spans="2:16" ht="12.75">
      <c r="B104" s="30" t="s">
        <v>293</v>
      </c>
      <c r="C104" s="349" t="s">
        <v>206</v>
      </c>
      <c r="D104" s="236" t="s">
        <v>1060</v>
      </c>
      <c r="E104" s="10">
        <v>4</v>
      </c>
      <c r="F104" s="33">
        <v>1</v>
      </c>
      <c r="G104" s="92" t="s">
        <v>294</v>
      </c>
      <c r="H104" s="11">
        <v>4</v>
      </c>
      <c r="I104" s="12">
        <v>10</v>
      </c>
      <c r="J104" s="41" t="s">
        <v>294</v>
      </c>
      <c r="K104" s="40" t="s">
        <v>98</v>
      </c>
      <c r="L104" s="13" t="s">
        <v>98</v>
      </c>
      <c r="M104" s="13" t="s">
        <v>98</v>
      </c>
      <c r="N104" s="13" t="s">
        <v>98</v>
      </c>
      <c r="O104" s="118" t="s">
        <v>203</v>
      </c>
      <c r="P104" s="318"/>
    </row>
    <row r="105" spans="2:16" ht="12.75">
      <c r="B105" s="30" t="s">
        <v>369</v>
      </c>
      <c r="C105" s="349" t="s">
        <v>206</v>
      </c>
      <c r="D105" s="236" t="s">
        <v>1066</v>
      </c>
      <c r="E105" s="10">
        <v>2</v>
      </c>
      <c r="F105" s="33">
        <v>1</v>
      </c>
      <c r="G105" s="360" t="s">
        <v>310</v>
      </c>
      <c r="H105" s="11">
        <v>13</v>
      </c>
      <c r="I105" s="12">
        <v>18</v>
      </c>
      <c r="J105" s="41" t="s">
        <v>185</v>
      </c>
      <c r="K105" s="40">
        <v>4</v>
      </c>
      <c r="L105" s="13">
        <v>20</v>
      </c>
      <c r="M105" s="13">
        <v>20</v>
      </c>
      <c r="N105" s="13">
        <v>58</v>
      </c>
      <c r="O105" s="62" t="s">
        <v>1109</v>
      </c>
      <c r="P105" s="318"/>
    </row>
    <row r="106" spans="2:16" ht="12.75">
      <c r="B106" s="30" t="s">
        <v>19</v>
      </c>
      <c r="C106" s="349" t="s">
        <v>206</v>
      </c>
      <c r="D106" s="236" t="s">
        <v>1058</v>
      </c>
      <c r="E106" s="10" t="s">
        <v>98</v>
      </c>
      <c r="F106" s="33" t="s">
        <v>98</v>
      </c>
      <c r="G106" s="350" t="s">
        <v>1067</v>
      </c>
      <c r="H106" s="11">
        <v>45</v>
      </c>
      <c r="I106" s="12">
        <v>99</v>
      </c>
      <c r="J106" s="41" t="s">
        <v>185</v>
      </c>
      <c r="K106" s="40">
        <v>20</v>
      </c>
      <c r="L106" s="13">
        <v>124</v>
      </c>
      <c r="M106" s="13">
        <v>125</v>
      </c>
      <c r="N106" s="13">
        <v>415</v>
      </c>
      <c r="O106" s="118" t="s">
        <v>1062</v>
      </c>
      <c r="P106" s="318"/>
    </row>
    <row r="107" spans="2:16" ht="12.75">
      <c r="B107" s="30" t="s">
        <v>20</v>
      </c>
      <c r="C107" s="349" t="s">
        <v>206</v>
      </c>
      <c r="D107" s="236" t="s">
        <v>1066</v>
      </c>
      <c r="E107" s="10" t="s">
        <v>98</v>
      </c>
      <c r="F107" s="33" t="s">
        <v>98</v>
      </c>
      <c r="G107" s="350" t="s">
        <v>1067</v>
      </c>
      <c r="H107" s="11" t="s">
        <v>98</v>
      </c>
      <c r="I107" s="12" t="s">
        <v>98</v>
      </c>
      <c r="J107" s="351" t="s">
        <v>1067</v>
      </c>
      <c r="K107" s="40">
        <v>1</v>
      </c>
      <c r="L107" s="13">
        <v>13</v>
      </c>
      <c r="M107" s="13">
        <v>13</v>
      </c>
      <c r="N107" s="13">
        <v>44</v>
      </c>
      <c r="O107" s="62" t="s">
        <v>21</v>
      </c>
      <c r="P107" s="318"/>
    </row>
    <row r="108" spans="2:16" ht="12.75">
      <c r="B108" s="30" t="s">
        <v>22</v>
      </c>
      <c r="C108" s="349" t="s">
        <v>206</v>
      </c>
      <c r="D108" s="236" t="s">
        <v>1058</v>
      </c>
      <c r="E108" s="10" t="s">
        <v>98</v>
      </c>
      <c r="F108" s="33" t="s">
        <v>98</v>
      </c>
      <c r="G108" s="350" t="s">
        <v>1067</v>
      </c>
      <c r="H108" s="11" t="s">
        <v>98</v>
      </c>
      <c r="I108" s="12" t="s">
        <v>98</v>
      </c>
      <c r="J108" s="351" t="s">
        <v>1067</v>
      </c>
      <c r="K108" s="40">
        <v>6</v>
      </c>
      <c r="L108" s="13">
        <v>36</v>
      </c>
      <c r="M108" s="13">
        <v>36</v>
      </c>
      <c r="N108" s="13">
        <v>85</v>
      </c>
      <c r="O108" s="62" t="s">
        <v>1087</v>
      </c>
      <c r="P108" s="318"/>
    </row>
    <row r="109" spans="2:16" ht="12.75">
      <c r="B109" s="30" t="s">
        <v>448</v>
      </c>
      <c r="C109" s="349" t="s">
        <v>206</v>
      </c>
      <c r="D109" s="236" t="s">
        <v>1060</v>
      </c>
      <c r="E109" s="10">
        <v>1</v>
      </c>
      <c r="F109" s="33">
        <v>1</v>
      </c>
      <c r="G109" s="92" t="s">
        <v>245</v>
      </c>
      <c r="H109" s="11">
        <v>1</v>
      </c>
      <c r="I109" s="12">
        <v>1</v>
      </c>
      <c r="J109" s="41" t="s">
        <v>245</v>
      </c>
      <c r="K109" s="40">
        <v>1</v>
      </c>
      <c r="L109" s="13">
        <v>1</v>
      </c>
      <c r="M109" s="13">
        <v>1</v>
      </c>
      <c r="N109" s="13">
        <v>2</v>
      </c>
      <c r="O109" s="62" t="s">
        <v>23</v>
      </c>
      <c r="P109" s="318"/>
    </row>
    <row r="110" spans="2:16" ht="12.75">
      <c r="B110" s="30" t="s">
        <v>439</v>
      </c>
      <c r="C110" s="349" t="s">
        <v>206</v>
      </c>
      <c r="D110" s="236" t="s">
        <v>1066</v>
      </c>
      <c r="E110" s="10" t="s">
        <v>98</v>
      </c>
      <c r="F110" s="33" t="s">
        <v>98</v>
      </c>
      <c r="G110" s="350" t="s">
        <v>1067</v>
      </c>
      <c r="H110" s="11" t="s">
        <v>98</v>
      </c>
      <c r="I110" s="12" t="s">
        <v>98</v>
      </c>
      <c r="J110" s="351" t="s">
        <v>1067</v>
      </c>
      <c r="K110" s="40">
        <v>10</v>
      </c>
      <c r="L110" s="13">
        <v>17</v>
      </c>
      <c r="M110" s="13">
        <v>17</v>
      </c>
      <c r="N110" s="13">
        <v>40</v>
      </c>
      <c r="O110" s="62" t="s">
        <v>1111</v>
      </c>
      <c r="P110" s="318"/>
    </row>
    <row r="111" spans="2:16" ht="12.75">
      <c r="B111" s="30" t="s">
        <v>300</v>
      </c>
      <c r="C111" s="349" t="s">
        <v>206</v>
      </c>
      <c r="D111" s="236" t="s">
        <v>1060</v>
      </c>
      <c r="E111" s="10">
        <v>13</v>
      </c>
      <c r="F111" s="33">
        <v>3</v>
      </c>
      <c r="G111" s="92" t="s">
        <v>464</v>
      </c>
      <c r="H111" s="11">
        <v>33</v>
      </c>
      <c r="I111" s="12">
        <v>50</v>
      </c>
      <c r="J111" s="41" t="s">
        <v>220</v>
      </c>
      <c r="K111" s="40">
        <v>20</v>
      </c>
      <c r="L111" s="13">
        <v>266</v>
      </c>
      <c r="M111" s="13">
        <v>281</v>
      </c>
      <c r="N111" s="13">
        <v>628</v>
      </c>
      <c r="O111" s="62" t="s">
        <v>1059</v>
      </c>
      <c r="P111" s="318"/>
    </row>
    <row r="112" spans="2:16" ht="12.75">
      <c r="B112" s="30" t="s">
        <v>318</v>
      </c>
      <c r="C112" s="349" t="s">
        <v>206</v>
      </c>
      <c r="D112" s="236" t="s">
        <v>1066</v>
      </c>
      <c r="E112" s="10">
        <v>12</v>
      </c>
      <c r="F112" s="33">
        <v>2</v>
      </c>
      <c r="G112" s="92" t="s">
        <v>24</v>
      </c>
      <c r="H112" s="11">
        <v>12</v>
      </c>
      <c r="I112" s="12">
        <v>12</v>
      </c>
      <c r="J112" s="41" t="s">
        <v>24</v>
      </c>
      <c r="K112" s="40">
        <v>4</v>
      </c>
      <c r="L112" s="13">
        <v>10</v>
      </c>
      <c r="M112" s="13">
        <v>10</v>
      </c>
      <c r="N112" s="13">
        <v>23</v>
      </c>
      <c r="O112" s="62" t="s">
        <v>25</v>
      </c>
      <c r="P112" s="318"/>
    </row>
    <row r="113" spans="2:16" ht="12.75">
      <c r="B113" s="30" t="s">
        <v>304</v>
      </c>
      <c r="C113" s="349" t="s">
        <v>206</v>
      </c>
      <c r="D113" s="236" t="s">
        <v>1058</v>
      </c>
      <c r="E113" s="10">
        <v>14</v>
      </c>
      <c r="F113" s="33">
        <v>3</v>
      </c>
      <c r="G113" s="92" t="s">
        <v>185</v>
      </c>
      <c r="H113" s="11">
        <v>19</v>
      </c>
      <c r="I113" s="12">
        <v>41</v>
      </c>
      <c r="J113" s="41" t="s">
        <v>185</v>
      </c>
      <c r="K113" s="40">
        <v>17</v>
      </c>
      <c r="L113" s="13">
        <v>131</v>
      </c>
      <c r="M113" s="13">
        <v>133</v>
      </c>
      <c r="N113" s="13">
        <v>388</v>
      </c>
      <c r="O113" s="62" t="s">
        <v>26</v>
      </c>
      <c r="P113" s="318"/>
    </row>
    <row r="114" spans="2:16" ht="12.75">
      <c r="B114" s="30" t="s">
        <v>305</v>
      </c>
      <c r="C114" s="349" t="s">
        <v>206</v>
      </c>
      <c r="D114" s="236" t="s">
        <v>1060</v>
      </c>
      <c r="E114" s="10">
        <v>7</v>
      </c>
      <c r="F114" s="33">
        <v>2</v>
      </c>
      <c r="G114" s="92" t="s">
        <v>505</v>
      </c>
      <c r="H114" s="11">
        <v>19</v>
      </c>
      <c r="I114" s="12">
        <v>23</v>
      </c>
      <c r="J114" s="41" t="s">
        <v>104</v>
      </c>
      <c r="K114" s="40">
        <v>12</v>
      </c>
      <c r="L114" s="13">
        <v>61</v>
      </c>
      <c r="M114" s="13">
        <v>61</v>
      </c>
      <c r="N114" s="13">
        <v>166</v>
      </c>
      <c r="O114" s="62" t="s">
        <v>27</v>
      </c>
      <c r="P114" s="318"/>
    </row>
    <row r="115" spans="2:16" ht="12.75">
      <c r="B115" s="30" t="s">
        <v>28</v>
      </c>
      <c r="C115" s="349" t="s">
        <v>206</v>
      </c>
      <c r="D115" s="236" t="s">
        <v>1066</v>
      </c>
      <c r="E115" s="135" t="s">
        <v>98</v>
      </c>
      <c r="F115" s="136" t="s">
        <v>98</v>
      </c>
      <c r="G115" s="350" t="s">
        <v>1067</v>
      </c>
      <c r="H115" s="11">
        <v>2</v>
      </c>
      <c r="I115" s="12">
        <v>2</v>
      </c>
      <c r="J115" s="41" t="s">
        <v>1086</v>
      </c>
      <c r="K115" s="40">
        <v>2</v>
      </c>
      <c r="L115" s="13">
        <v>8</v>
      </c>
      <c r="M115" s="13">
        <v>8</v>
      </c>
      <c r="N115" s="13">
        <v>17</v>
      </c>
      <c r="O115" s="62" t="s">
        <v>1086</v>
      </c>
      <c r="P115" s="318"/>
    </row>
    <row r="116" spans="2:16" ht="12.75">
      <c r="B116" s="30" t="s">
        <v>389</v>
      </c>
      <c r="C116" s="349" t="s">
        <v>206</v>
      </c>
      <c r="D116" s="236" t="s">
        <v>1066</v>
      </c>
      <c r="E116" s="10">
        <v>3</v>
      </c>
      <c r="F116" s="33">
        <v>1</v>
      </c>
      <c r="G116" s="92" t="s">
        <v>312</v>
      </c>
      <c r="H116" s="11">
        <v>3</v>
      </c>
      <c r="I116" s="12">
        <v>3</v>
      </c>
      <c r="J116" s="41" t="s">
        <v>312</v>
      </c>
      <c r="K116" s="40">
        <v>7</v>
      </c>
      <c r="L116" s="13">
        <v>16</v>
      </c>
      <c r="M116" s="13">
        <v>16</v>
      </c>
      <c r="N116" s="13">
        <v>16</v>
      </c>
      <c r="O116" s="62" t="s">
        <v>29</v>
      </c>
      <c r="P116" s="318"/>
    </row>
    <row r="117" spans="2:16" ht="12.75">
      <c r="B117" s="30" t="s">
        <v>129</v>
      </c>
      <c r="C117" s="349" t="s">
        <v>206</v>
      </c>
      <c r="D117" s="236" t="s">
        <v>1060</v>
      </c>
      <c r="E117" s="10" t="s">
        <v>98</v>
      </c>
      <c r="F117" s="33" t="s">
        <v>98</v>
      </c>
      <c r="G117" s="350" t="s">
        <v>1067</v>
      </c>
      <c r="H117" s="11">
        <v>6</v>
      </c>
      <c r="I117" s="12">
        <v>8</v>
      </c>
      <c r="J117" s="41" t="s">
        <v>1059</v>
      </c>
      <c r="K117" s="40">
        <v>7</v>
      </c>
      <c r="L117" s="13">
        <v>48</v>
      </c>
      <c r="M117" s="13">
        <v>48</v>
      </c>
      <c r="N117" s="13">
        <v>155</v>
      </c>
      <c r="O117" s="62" t="s">
        <v>1059</v>
      </c>
      <c r="P117" s="318"/>
    </row>
    <row r="118" spans="2:16" ht="12.75">
      <c r="B118" s="30" t="s">
        <v>440</v>
      </c>
      <c r="C118" s="349" t="s">
        <v>206</v>
      </c>
      <c r="D118" s="236" t="s">
        <v>1060</v>
      </c>
      <c r="E118" s="10" t="s">
        <v>98</v>
      </c>
      <c r="F118" s="33" t="s">
        <v>98</v>
      </c>
      <c r="G118" s="350" t="s">
        <v>1067</v>
      </c>
      <c r="H118" s="11" t="s">
        <v>98</v>
      </c>
      <c r="I118" s="12" t="s">
        <v>98</v>
      </c>
      <c r="J118" s="351" t="s">
        <v>1067</v>
      </c>
      <c r="K118" s="40">
        <v>10</v>
      </c>
      <c r="L118" s="13">
        <v>24</v>
      </c>
      <c r="M118" s="13">
        <v>24</v>
      </c>
      <c r="N118" s="13">
        <v>87</v>
      </c>
      <c r="O118" s="62" t="s">
        <v>1073</v>
      </c>
      <c r="P118" s="318"/>
    </row>
    <row r="119" spans="2:16" ht="12.75">
      <c r="B119" s="30" t="s">
        <v>325</v>
      </c>
      <c r="C119" s="349" t="s">
        <v>206</v>
      </c>
      <c r="D119" s="236" t="s">
        <v>1060</v>
      </c>
      <c r="E119" s="10">
        <v>13</v>
      </c>
      <c r="F119" s="33">
        <v>2</v>
      </c>
      <c r="G119" s="92" t="s">
        <v>30</v>
      </c>
      <c r="H119" s="11">
        <v>13</v>
      </c>
      <c r="I119" s="12">
        <v>18</v>
      </c>
      <c r="J119" s="41" t="s">
        <v>30</v>
      </c>
      <c r="K119" s="40">
        <v>7</v>
      </c>
      <c r="L119" s="13">
        <v>21</v>
      </c>
      <c r="M119" s="13">
        <v>21</v>
      </c>
      <c r="N119" s="13">
        <v>75</v>
      </c>
      <c r="O119" s="62" t="s">
        <v>31</v>
      </c>
      <c r="P119" s="318"/>
    </row>
    <row r="120" spans="2:16" ht="12.75">
      <c r="B120" s="30" t="s">
        <v>94</v>
      </c>
      <c r="C120" s="349" t="s">
        <v>206</v>
      </c>
      <c r="D120" s="236" t="s">
        <v>1060</v>
      </c>
      <c r="E120" s="10">
        <v>4</v>
      </c>
      <c r="F120" s="33">
        <v>1</v>
      </c>
      <c r="G120" s="92" t="s">
        <v>255</v>
      </c>
      <c r="H120" s="11">
        <v>7</v>
      </c>
      <c r="I120" s="12">
        <v>16</v>
      </c>
      <c r="J120" s="41" t="s">
        <v>338</v>
      </c>
      <c r="K120" s="40">
        <v>9</v>
      </c>
      <c r="L120" s="13">
        <v>49</v>
      </c>
      <c r="M120" s="13">
        <v>53</v>
      </c>
      <c r="N120" s="13">
        <v>157</v>
      </c>
      <c r="O120" s="62" t="s">
        <v>1059</v>
      </c>
      <c r="P120" s="318"/>
    </row>
    <row r="121" spans="2:16" ht="12.75">
      <c r="B121" s="30" t="s">
        <v>367</v>
      </c>
      <c r="C121" s="349" t="s">
        <v>206</v>
      </c>
      <c r="D121" s="236" t="s">
        <v>1058</v>
      </c>
      <c r="E121" s="10" t="s">
        <v>98</v>
      </c>
      <c r="F121" s="33" t="s">
        <v>98</v>
      </c>
      <c r="G121" s="350" t="s">
        <v>1067</v>
      </c>
      <c r="H121" s="11">
        <v>22</v>
      </c>
      <c r="I121" s="12">
        <v>31</v>
      </c>
      <c r="J121" s="41" t="s">
        <v>306</v>
      </c>
      <c r="K121" s="40" t="s">
        <v>98</v>
      </c>
      <c r="L121" s="13" t="s">
        <v>98</v>
      </c>
      <c r="M121" s="13" t="s">
        <v>98</v>
      </c>
      <c r="N121" s="13" t="s">
        <v>98</v>
      </c>
      <c r="O121" s="118" t="s">
        <v>195</v>
      </c>
      <c r="P121" s="318"/>
    </row>
    <row r="122" spans="2:16" ht="12.75">
      <c r="B122" s="30" t="s">
        <v>54</v>
      </c>
      <c r="C122" s="349" t="s">
        <v>206</v>
      </c>
      <c r="D122" s="236" t="s">
        <v>1060</v>
      </c>
      <c r="E122" s="10" t="s">
        <v>98</v>
      </c>
      <c r="F122" s="33" t="s">
        <v>98</v>
      </c>
      <c r="G122" s="350" t="s">
        <v>1067</v>
      </c>
      <c r="H122" s="11">
        <v>7</v>
      </c>
      <c r="I122" s="12">
        <v>7</v>
      </c>
      <c r="J122" s="41" t="s">
        <v>105</v>
      </c>
      <c r="K122" s="40">
        <v>8</v>
      </c>
      <c r="L122" s="13">
        <v>59</v>
      </c>
      <c r="M122" s="13">
        <v>59</v>
      </c>
      <c r="N122" s="13">
        <v>149</v>
      </c>
      <c r="O122" s="62" t="s">
        <v>1074</v>
      </c>
      <c r="P122" s="318"/>
    </row>
    <row r="123" spans="2:16" ht="13.5" thickBot="1">
      <c r="B123" s="31" t="s">
        <v>470</v>
      </c>
      <c r="C123" s="347" t="s">
        <v>206</v>
      </c>
      <c r="D123" s="218" t="s">
        <v>1058</v>
      </c>
      <c r="E123" s="2" t="s">
        <v>98</v>
      </c>
      <c r="F123" s="75" t="s">
        <v>98</v>
      </c>
      <c r="G123" s="353" t="s">
        <v>1067</v>
      </c>
      <c r="H123" s="3">
        <v>68</v>
      </c>
      <c r="I123" s="4">
        <v>114</v>
      </c>
      <c r="J123" s="348" t="s">
        <v>185</v>
      </c>
      <c r="K123" s="104" t="s">
        <v>98</v>
      </c>
      <c r="L123" s="5" t="s">
        <v>98</v>
      </c>
      <c r="M123" s="5" t="s">
        <v>98</v>
      </c>
      <c r="N123" s="5" t="s">
        <v>98</v>
      </c>
      <c r="O123" s="138" t="s">
        <v>32</v>
      </c>
      <c r="P123" s="318"/>
    </row>
    <row r="124" spans="1:16" ht="12.75">
      <c r="A124" s="38" t="s">
        <v>274</v>
      </c>
      <c r="B124" s="120" t="s">
        <v>430</v>
      </c>
      <c r="C124" s="345" t="s">
        <v>393</v>
      </c>
      <c r="D124" s="258" t="s">
        <v>1058</v>
      </c>
      <c r="E124" s="43">
        <v>1</v>
      </c>
      <c r="F124" s="68">
        <v>1</v>
      </c>
      <c r="G124" s="260" t="s">
        <v>431</v>
      </c>
      <c r="H124" s="44">
        <v>1</v>
      </c>
      <c r="I124" s="45">
        <v>3</v>
      </c>
      <c r="J124" s="346" t="s">
        <v>431</v>
      </c>
      <c r="K124" s="71">
        <v>1</v>
      </c>
      <c r="L124" s="46">
        <v>3</v>
      </c>
      <c r="M124" s="46">
        <v>3</v>
      </c>
      <c r="N124" s="46">
        <v>6</v>
      </c>
      <c r="O124" s="72" t="s">
        <v>33</v>
      </c>
      <c r="P124" s="318"/>
    </row>
    <row r="125" spans="2:16" ht="12.75">
      <c r="B125" s="30" t="s">
        <v>90</v>
      </c>
      <c r="C125" s="349" t="s">
        <v>393</v>
      </c>
      <c r="D125" s="236" t="s">
        <v>1058</v>
      </c>
      <c r="E125" s="10">
        <v>13</v>
      </c>
      <c r="F125" s="33">
        <v>3</v>
      </c>
      <c r="G125" s="92" t="s">
        <v>431</v>
      </c>
      <c r="H125" s="11">
        <v>14</v>
      </c>
      <c r="I125" s="12">
        <v>15</v>
      </c>
      <c r="J125" s="41" t="s">
        <v>431</v>
      </c>
      <c r="K125" s="40">
        <v>18</v>
      </c>
      <c r="L125" s="13">
        <v>70</v>
      </c>
      <c r="M125" s="13">
        <v>70</v>
      </c>
      <c r="N125" s="13">
        <v>129</v>
      </c>
      <c r="O125" s="62" t="s">
        <v>33</v>
      </c>
      <c r="P125" s="318"/>
    </row>
    <row r="126" spans="2:16" ht="12.75">
      <c r="B126" s="30" t="s">
        <v>91</v>
      </c>
      <c r="C126" s="349" t="s">
        <v>393</v>
      </c>
      <c r="D126" s="236" t="s">
        <v>1058</v>
      </c>
      <c r="E126" s="10">
        <v>21</v>
      </c>
      <c r="F126" s="33">
        <v>4</v>
      </c>
      <c r="G126" s="92" t="s">
        <v>431</v>
      </c>
      <c r="H126" s="11">
        <v>22</v>
      </c>
      <c r="I126" s="12">
        <v>35</v>
      </c>
      <c r="J126" s="41" t="s">
        <v>431</v>
      </c>
      <c r="K126" s="40">
        <v>23</v>
      </c>
      <c r="L126" s="13">
        <v>76</v>
      </c>
      <c r="M126" s="13">
        <v>78</v>
      </c>
      <c r="N126" s="13">
        <v>182</v>
      </c>
      <c r="O126" s="62" t="s">
        <v>33</v>
      </c>
      <c r="P126" s="318"/>
    </row>
    <row r="127" spans="2:16" ht="12.75">
      <c r="B127" s="30" t="s">
        <v>406</v>
      </c>
      <c r="C127" s="349" t="s">
        <v>393</v>
      </c>
      <c r="D127" s="236" t="s">
        <v>1058</v>
      </c>
      <c r="E127" s="10">
        <v>17</v>
      </c>
      <c r="F127" s="33">
        <v>4</v>
      </c>
      <c r="G127" s="92" t="s">
        <v>431</v>
      </c>
      <c r="H127" s="11">
        <v>19</v>
      </c>
      <c r="I127" s="12">
        <v>31</v>
      </c>
      <c r="J127" s="41" t="s">
        <v>431</v>
      </c>
      <c r="K127" s="40">
        <v>19</v>
      </c>
      <c r="L127" s="13">
        <v>99</v>
      </c>
      <c r="M127" s="13">
        <v>100</v>
      </c>
      <c r="N127" s="13">
        <v>319</v>
      </c>
      <c r="O127" s="62" t="s">
        <v>33</v>
      </c>
      <c r="P127" s="318"/>
    </row>
    <row r="128" spans="2:16" ht="12.75">
      <c r="B128" s="30" t="s">
        <v>410</v>
      </c>
      <c r="C128" s="349" t="s">
        <v>393</v>
      </c>
      <c r="D128" s="236" t="s">
        <v>1058</v>
      </c>
      <c r="E128" s="10">
        <v>5</v>
      </c>
      <c r="F128" s="33">
        <v>1</v>
      </c>
      <c r="G128" s="92" t="s">
        <v>298</v>
      </c>
      <c r="H128" s="11">
        <v>6</v>
      </c>
      <c r="I128" s="12">
        <v>7</v>
      </c>
      <c r="J128" s="41" t="s">
        <v>298</v>
      </c>
      <c r="K128" s="40">
        <v>5</v>
      </c>
      <c r="L128" s="13">
        <v>20</v>
      </c>
      <c r="M128" s="13">
        <v>20</v>
      </c>
      <c r="N128" s="13">
        <v>39</v>
      </c>
      <c r="O128" s="62" t="s">
        <v>34</v>
      </c>
      <c r="P128" s="318"/>
    </row>
    <row r="129" spans="2:16" ht="12.75">
      <c r="B129" s="30" t="s">
        <v>35</v>
      </c>
      <c r="C129" s="349" t="s">
        <v>393</v>
      </c>
      <c r="D129" s="236" t="s">
        <v>1066</v>
      </c>
      <c r="E129" s="10" t="s">
        <v>98</v>
      </c>
      <c r="F129" s="33" t="s">
        <v>98</v>
      </c>
      <c r="G129" s="350" t="s">
        <v>1067</v>
      </c>
      <c r="H129" s="11">
        <v>1</v>
      </c>
      <c r="I129" s="12">
        <v>1</v>
      </c>
      <c r="J129" s="41" t="s">
        <v>186</v>
      </c>
      <c r="K129" s="40">
        <v>1</v>
      </c>
      <c r="L129" s="13">
        <v>1</v>
      </c>
      <c r="M129" s="13">
        <v>1</v>
      </c>
      <c r="N129" s="13">
        <v>1</v>
      </c>
      <c r="O129" s="62" t="s">
        <v>36</v>
      </c>
      <c r="P129" s="318"/>
    </row>
    <row r="130" spans="2:16" ht="12.75">
      <c r="B130" s="30" t="s">
        <v>93</v>
      </c>
      <c r="C130" s="349" t="s">
        <v>393</v>
      </c>
      <c r="D130" s="236" t="s">
        <v>1058</v>
      </c>
      <c r="E130" s="10">
        <v>3</v>
      </c>
      <c r="F130" s="33">
        <v>1</v>
      </c>
      <c r="G130" s="92" t="s">
        <v>97</v>
      </c>
      <c r="H130" s="11">
        <v>3</v>
      </c>
      <c r="I130" s="12">
        <v>5</v>
      </c>
      <c r="J130" s="41" t="s">
        <v>97</v>
      </c>
      <c r="K130" s="40">
        <v>3</v>
      </c>
      <c r="L130" s="13">
        <v>20</v>
      </c>
      <c r="M130" s="13">
        <v>20</v>
      </c>
      <c r="N130" s="13">
        <v>34</v>
      </c>
      <c r="O130" s="62" t="s">
        <v>37</v>
      </c>
      <c r="P130" s="318"/>
    </row>
    <row r="131" spans="2:16" ht="12.75">
      <c r="B131" s="30" t="s">
        <v>95</v>
      </c>
      <c r="C131" s="349" t="s">
        <v>393</v>
      </c>
      <c r="D131" s="236" t="s">
        <v>1058</v>
      </c>
      <c r="E131" s="10">
        <v>12</v>
      </c>
      <c r="F131" s="33">
        <v>3</v>
      </c>
      <c r="G131" s="92" t="s">
        <v>68</v>
      </c>
      <c r="H131" s="11">
        <v>12</v>
      </c>
      <c r="I131" s="12">
        <v>13</v>
      </c>
      <c r="J131" s="41" t="s">
        <v>68</v>
      </c>
      <c r="K131" s="40">
        <v>14</v>
      </c>
      <c r="L131" s="13">
        <v>83</v>
      </c>
      <c r="M131" s="13">
        <v>83</v>
      </c>
      <c r="N131" s="13">
        <v>232</v>
      </c>
      <c r="O131" s="62" t="s">
        <v>38</v>
      </c>
      <c r="P131" s="318"/>
    </row>
    <row r="132" spans="2:16" ht="12.75">
      <c r="B132" s="30" t="s">
        <v>282</v>
      </c>
      <c r="C132" s="349" t="s">
        <v>393</v>
      </c>
      <c r="D132" s="236" t="s">
        <v>1058</v>
      </c>
      <c r="E132" s="10">
        <v>3</v>
      </c>
      <c r="F132" s="33">
        <v>1</v>
      </c>
      <c r="G132" s="92" t="s">
        <v>432</v>
      </c>
      <c r="H132" s="11">
        <v>3</v>
      </c>
      <c r="I132" s="12">
        <v>4</v>
      </c>
      <c r="J132" s="41" t="s">
        <v>432</v>
      </c>
      <c r="K132" s="40">
        <v>3</v>
      </c>
      <c r="L132" s="13">
        <v>14</v>
      </c>
      <c r="M132" s="13">
        <v>14</v>
      </c>
      <c r="N132" s="13">
        <v>25</v>
      </c>
      <c r="O132" s="62" t="s">
        <v>39</v>
      </c>
      <c r="P132" s="318"/>
    </row>
    <row r="133" spans="2:16" ht="12.75">
      <c r="B133" s="30" t="s">
        <v>190</v>
      </c>
      <c r="C133" s="349" t="s">
        <v>393</v>
      </c>
      <c r="D133" s="236" t="s">
        <v>1066</v>
      </c>
      <c r="E133" s="135" t="s">
        <v>98</v>
      </c>
      <c r="F133" s="136" t="s">
        <v>98</v>
      </c>
      <c r="G133" s="350" t="s">
        <v>1067</v>
      </c>
      <c r="H133" s="11">
        <v>1</v>
      </c>
      <c r="I133" s="12">
        <v>1</v>
      </c>
      <c r="J133" s="41" t="s">
        <v>186</v>
      </c>
      <c r="K133" s="40">
        <v>1</v>
      </c>
      <c r="L133" s="13">
        <v>2</v>
      </c>
      <c r="M133" s="13">
        <v>2</v>
      </c>
      <c r="N133" s="13">
        <v>2</v>
      </c>
      <c r="O133" s="62" t="s">
        <v>186</v>
      </c>
      <c r="P133" s="318"/>
    </row>
    <row r="134" spans="2:16" ht="12.75">
      <c r="B134" s="30" t="s">
        <v>462</v>
      </c>
      <c r="C134" s="349" t="s">
        <v>393</v>
      </c>
      <c r="D134" s="236" t="s">
        <v>1066</v>
      </c>
      <c r="E134" s="10">
        <v>2</v>
      </c>
      <c r="F134" s="33">
        <v>1</v>
      </c>
      <c r="G134" s="92" t="s">
        <v>186</v>
      </c>
      <c r="H134" s="11">
        <v>2</v>
      </c>
      <c r="I134" s="12">
        <v>2</v>
      </c>
      <c r="J134" s="41" t="s">
        <v>186</v>
      </c>
      <c r="K134" s="40" t="s">
        <v>98</v>
      </c>
      <c r="L134" s="13" t="s">
        <v>98</v>
      </c>
      <c r="M134" s="13" t="s">
        <v>98</v>
      </c>
      <c r="N134" s="13" t="s">
        <v>98</v>
      </c>
      <c r="O134" s="62" t="s">
        <v>200</v>
      </c>
      <c r="P134" s="318"/>
    </row>
    <row r="135" spans="2:16" ht="13.5" thickBot="1">
      <c r="B135" s="119" t="s">
        <v>40</v>
      </c>
      <c r="C135" s="361" t="s">
        <v>393</v>
      </c>
      <c r="D135" s="272" t="s">
        <v>1066</v>
      </c>
      <c r="E135" s="66" t="s">
        <v>98</v>
      </c>
      <c r="F135" s="67" t="s">
        <v>98</v>
      </c>
      <c r="G135" s="362" t="s">
        <v>1067</v>
      </c>
      <c r="H135" s="60">
        <v>4</v>
      </c>
      <c r="I135" s="61">
        <v>4</v>
      </c>
      <c r="J135" s="363" t="s">
        <v>186</v>
      </c>
      <c r="K135" s="63">
        <v>2</v>
      </c>
      <c r="L135" s="64">
        <v>15</v>
      </c>
      <c r="M135" s="64">
        <v>15</v>
      </c>
      <c r="N135" s="64">
        <v>15</v>
      </c>
      <c r="O135" s="65" t="s">
        <v>41</v>
      </c>
      <c r="P135" s="318"/>
    </row>
    <row r="136" spans="2:15" ht="12.75">
      <c r="B136" s="364"/>
      <c r="C136" s="364"/>
      <c r="D136" s="364"/>
      <c r="E136" s="364"/>
      <c r="F136" s="364"/>
      <c r="G136" s="364"/>
      <c r="H136" s="364"/>
      <c r="I136" s="364"/>
      <c r="J136" s="364"/>
      <c r="K136" s="364"/>
      <c r="L136" s="364"/>
      <c r="M136" s="364"/>
      <c r="N136" s="364"/>
      <c r="O136" s="364"/>
    </row>
    <row r="137" spans="2:15" ht="26.25">
      <c r="B137" s="140" t="s">
        <v>256</v>
      </c>
      <c r="C137" s="140"/>
      <c r="D137" s="140"/>
      <c r="E137" s="140"/>
      <c r="F137" s="140"/>
      <c r="G137" s="141"/>
      <c r="H137" s="140"/>
      <c r="I137" s="140"/>
      <c r="J137" s="140"/>
      <c r="K137" s="140"/>
      <c r="L137" s="140"/>
      <c r="M137" s="140"/>
      <c r="N137" s="140"/>
      <c r="O137" s="140"/>
    </row>
    <row r="138" spans="2:15" ht="18">
      <c r="B138" s="365" t="s">
        <v>441</v>
      </c>
      <c r="C138" s="365"/>
      <c r="D138" s="365"/>
      <c r="E138" s="365"/>
      <c r="F138" s="365"/>
      <c r="G138" s="366"/>
      <c r="H138" s="365"/>
      <c r="I138" s="365"/>
      <c r="J138" s="365"/>
      <c r="K138" s="365"/>
      <c r="L138" s="365"/>
      <c r="M138" s="365"/>
      <c r="N138" s="365"/>
      <c r="O138" s="365"/>
    </row>
    <row r="139" ht="13.5" thickBot="1"/>
    <row r="140" spans="2:16" ht="12.75">
      <c r="B140" s="331"/>
      <c r="C140" s="332"/>
      <c r="D140" s="332"/>
      <c r="E140" s="86" t="s">
        <v>171</v>
      </c>
      <c r="F140" s="87" t="s">
        <v>252</v>
      </c>
      <c r="G140" s="87" t="s">
        <v>253</v>
      </c>
      <c r="H140" s="88" t="s">
        <v>171</v>
      </c>
      <c r="I140" s="89" t="s">
        <v>252</v>
      </c>
      <c r="J140" s="89" t="s">
        <v>253</v>
      </c>
      <c r="K140" s="90" t="s">
        <v>171</v>
      </c>
      <c r="L140" s="91" t="s">
        <v>249</v>
      </c>
      <c r="M140" s="91" t="s">
        <v>249</v>
      </c>
      <c r="N140" s="91" t="s">
        <v>249</v>
      </c>
      <c r="O140" s="200" t="s">
        <v>253</v>
      </c>
      <c r="P140" s="318"/>
    </row>
    <row r="141" spans="2:16" ht="13.5" thickBot="1">
      <c r="B141" s="367"/>
      <c r="C141" s="368"/>
      <c r="D141" s="368"/>
      <c r="E141" s="55">
        <f>SUM(E142:E170)</f>
        <v>1146</v>
      </c>
      <c r="F141" s="56">
        <f>SUM(F142:F170)</f>
        <v>260</v>
      </c>
      <c r="G141" s="56"/>
      <c r="H141" s="53">
        <f>SUM(H142:H170)</f>
        <v>1334</v>
      </c>
      <c r="I141" s="54">
        <f>SUM(I142:I170)</f>
        <v>2402</v>
      </c>
      <c r="J141" s="54"/>
      <c r="K141" s="51">
        <f>SUM(K142:K170)</f>
        <v>1287</v>
      </c>
      <c r="L141" s="52">
        <f>SUM(L142:L170)</f>
        <v>15904</v>
      </c>
      <c r="M141" s="52">
        <f>SUM(M142:M170)</f>
        <v>16772</v>
      </c>
      <c r="N141" s="52">
        <f>SUM(N142:N170)</f>
        <v>41259</v>
      </c>
      <c r="O141" s="201"/>
      <c r="P141" s="318"/>
    </row>
    <row r="142" spans="2:16" ht="12.75">
      <c r="B142" s="32" t="str">
        <f>B39</f>
        <v>Alfa Romeo</v>
      </c>
      <c r="C142" s="369" t="str">
        <f>C39</f>
        <v>Italy</v>
      </c>
      <c r="D142" s="370" t="str">
        <f>D39</f>
        <v>Large</v>
      </c>
      <c r="E142" s="6">
        <f>E39</f>
        <v>30</v>
      </c>
      <c r="F142" s="48">
        <f aca="true" t="shared" si="0" ref="F142:O142">F39</f>
        <v>7</v>
      </c>
      <c r="G142" s="73" t="str">
        <f t="shared" si="0"/>
        <v>Complete ALL post-war</v>
      </c>
      <c r="H142" s="7">
        <f t="shared" si="0"/>
        <v>32</v>
      </c>
      <c r="I142" s="8">
        <f t="shared" si="0"/>
        <v>54</v>
      </c>
      <c r="J142" s="132" t="str">
        <f t="shared" si="0"/>
        <v>Complete ALL post-war</v>
      </c>
      <c r="K142" s="110">
        <f t="shared" si="0"/>
        <v>30</v>
      </c>
      <c r="L142" s="9">
        <f t="shared" si="0"/>
        <v>345</v>
      </c>
      <c r="M142" s="9">
        <f>M39</f>
        <v>370</v>
      </c>
      <c r="N142" s="9">
        <f>N39</f>
        <v>915</v>
      </c>
      <c r="O142" s="371" t="str">
        <f t="shared" si="0"/>
        <v>Complete 1975-present</v>
      </c>
      <c r="P142" s="318"/>
    </row>
    <row r="143" spans="2:16" ht="12.75">
      <c r="B143" s="30" t="str">
        <f>B20</f>
        <v>Audi</v>
      </c>
      <c r="C143" s="349" t="str">
        <f>C20</f>
        <v>Germany</v>
      </c>
      <c r="D143" s="372" t="str">
        <f>D20</f>
        <v>Large</v>
      </c>
      <c r="E143" s="10">
        <f>E20</f>
        <v>35</v>
      </c>
      <c r="F143" s="33">
        <f aca="true" t="shared" si="1" ref="F143:O143">F20</f>
        <v>10</v>
      </c>
      <c r="G143" s="70" t="str">
        <f t="shared" si="1"/>
        <v>Complete ALL post-war</v>
      </c>
      <c r="H143" s="11">
        <f t="shared" si="1"/>
        <v>42</v>
      </c>
      <c r="I143" s="12">
        <f t="shared" si="1"/>
        <v>90</v>
      </c>
      <c r="J143" s="42" t="str">
        <f t="shared" si="1"/>
        <v>Complete ALL post-war</v>
      </c>
      <c r="K143" s="40">
        <f t="shared" si="1"/>
        <v>43</v>
      </c>
      <c r="L143" s="13">
        <f t="shared" si="1"/>
        <v>1272</v>
      </c>
      <c r="M143" s="13">
        <f>M20</f>
        <v>1378</v>
      </c>
      <c r="N143" s="13">
        <f>N20</f>
        <v>3123</v>
      </c>
      <c r="O143" s="373" t="str">
        <f t="shared" si="1"/>
        <v>Complete ALL post-war</v>
      </c>
      <c r="P143" s="318"/>
    </row>
    <row r="144" spans="2:16" ht="12.75">
      <c r="B144" s="30" t="str">
        <f>B101</f>
        <v>Austin / Rover</v>
      </c>
      <c r="C144" s="349" t="str">
        <f>C101</f>
        <v>United Kingdom</v>
      </c>
      <c r="D144" s="372" t="str">
        <f>D101</f>
        <v>Large</v>
      </c>
      <c r="E144" s="10">
        <f>E101</f>
        <v>18</v>
      </c>
      <c r="F144" s="33">
        <f aca="true" t="shared" si="2" ref="F144:O144">F101</f>
        <v>5</v>
      </c>
      <c r="G144" s="70" t="str">
        <f t="shared" si="2"/>
        <v>Complete ALL post-war</v>
      </c>
      <c r="H144" s="11">
        <f t="shared" si="2"/>
        <v>21</v>
      </c>
      <c r="I144" s="12">
        <f t="shared" si="2"/>
        <v>38</v>
      </c>
      <c r="J144" s="42" t="str">
        <f t="shared" si="2"/>
        <v>Complete ALL post-war</v>
      </c>
      <c r="K144" s="40">
        <f t="shared" si="2"/>
        <v>14</v>
      </c>
      <c r="L144" s="13">
        <f t="shared" si="2"/>
        <v>229</v>
      </c>
      <c r="M144" s="13">
        <f>M101</f>
        <v>230</v>
      </c>
      <c r="N144" s="13">
        <f>N101</f>
        <v>589</v>
      </c>
      <c r="O144" s="373" t="str">
        <f t="shared" si="2"/>
        <v>Complete ALL history 1980-2005</v>
      </c>
      <c r="P144" s="318"/>
    </row>
    <row r="145" spans="2:16" ht="12.75">
      <c r="B145" s="30" t="str">
        <f>B23</f>
        <v>BMW</v>
      </c>
      <c r="C145" s="349" t="str">
        <f>C23</f>
        <v>Germany</v>
      </c>
      <c r="D145" s="372" t="str">
        <f>D23</f>
        <v>Large</v>
      </c>
      <c r="E145" s="10">
        <f>E23</f>
        <v>51</v>
      </c>
      <c r="F145" s="33">
        <f aca="true" t="shared" si="3" ref="F145:O145">F23</f>
        <v>13</v>
      </c>
      <c r="G145" s="70" t="str">
        <f t="shared" si="3"/>
        <v>Complete ALL post-war</v>
      </c>
      <c r="H145" s="11">
        <f t="shared" si="3"/>
        <v>61</v>
      </c>
      <c r="I145" s="12">
        <f t="shared" si="3"/>
        <v>109</v>
      </c>
      <c r="J145" s="42" t="str">
        <f t="shared" si="3"/>
        <v>Complete ALL post-war</v>
      </c>
      <c r="K145" s="40">
        <f t="shared" si="3"/>
        <v>63</v>
      </c>
      <c r="L145" s="13">
        <f t="shared" si="3"/>
        <v>1210</v>
      </c>
      <c r="M145" s="13">
        <f>M23</f>
        <v>1258</v>
      </c>
      <c r="N145" s="13">
        <f>N23</f>
        <v>2786</v>
      </c>
      <c r="O145" s="373" t="str">
        <f t="shared" si="3"/>
        <v>Complete ALL post-war</v>
      </c>
      <c r="P145" s="318"/>
    </row>
    <row r="146" spans="2:16" ht="12.75">
      <c r="B146" s="30" t="str">
        <f>B13</f>
        <v>Citroën</v>
      </c>
      <c r="C146" s="349" t="str">
        <f>C13</f>
        <v>France</v>
      </c>
      <c r="D146" s="372" t="str">
        <f>D13</f>
        <v>Large</v>
      </c>
      <c r="E146" s="10">
        <f>E13</f>
        <v>44</v>
      </c>
      <c r="F146" s="33">
        <f aca="true" t="shared" si="4" ref="F146:O146">F13</f>
        <v>10</v>
      </c>
      <c r="G146" s="70" t="str">
        <f t="shared" si="4"/>
        <v>Complete ALL post-war</v>
      </c>
      <c r="H146" s="11">
        <f t="shared" si="4"/>
        <v>49</v>
      </c>
      <c r="I146" s="12">
        <f t="shared" si="4"/>
        <v>79</v>
      </c>
      <c r="J146" s="42" t="str">
        <f t="shared" si="4"/>
        <v>Complete ALL post-war</v>
      </c>
      <c r="K146" s="40">
        <f t="shared" si="4"/>
        <v>41</v>
      </c>
      <c r="L146" s="13">
        <f t="shared" si="4"/>
        <v>589</v>
      </c>
      <c r="M146" s="13">
        <f>M13</f>
        <v>610</v>
      </c>
      <c r="N146" s="13">
        <f>N13</f>
        <v>1625</v>
      </c>
      <c r="O146" s="373" t="str">
        <f t="shared" si="4"/>
        <v>Complete 1974-present, including Citroën Spain</v>
      </c>
      <c r="P146" s="318"/>
    </row>
    <row r="147" spans="2:16" ht="12.75">
      <c r="B147" s="30" t="str">
        <f>B79</f>
        <v>Daewoo / Chevrolet</v>
      </c>
      <c r="C147" s="349" t="str">
        <f>C79</f>
        <v>South Korea</v>
      </c>
      <c r="D147" s="372" t="str">
        <f>D79</f>
        <v>Large</v>
      </c>
      <c r="E147" s="10">
        <f aca="true" t="shared" si="5" ref="E147:O147">E79</f>
        <v>24</v>
      </c>
      <c r="F147" s="33">
        <f t="shared" si="5"/>
        <v>5</v>
      </c>
      <c r="G147" s="70" t="str">
        <f t="shared" si="5"/>
        <v>Complete since 1986</v>
      </c>
      <c r="H147" s="11">
        <f t="shared" si="5"/>
        <v>26</v>
      </c>
      <c r="I147" s="12">
        <f t="shared" si="5"/>
        <v>50</v>
      </c>
      <c r="J147" s="42" t="str">
        <f t="shared" si="5"/>
        <v>Complete ALL history</v>
      </c>
      <c r="K147" s="40">
        <f t="shared" si="5"/>
        <v>41</v>
      </c>
      <c r="L147" s="13">
        <f t="shared" si="5"/>
        <v>156</v>
      </c>
      <c r="M147" s="13">
        <f t="shared" si="5"/>
        <v>156</v>
      </c>
      <c r="N147" s="13">
        <f t="shared" si="5"/>
        <v>459</v>
      </c>
      <c r="O147" s="373" t="str">
        <f t="shared" si="5"/>
        <v>Complete ALL EU imports 1992-present, including Daewoo Poland, Romania, Uzbekistan</v>
      </c>
      <c r="P147" s="318"/>
    </row>
    <row r="148" spans="2:16" ht="12.75">
      <c r="B148" s="30" t="str">
        <f>B52</f>
        <v>Daihatsu</v>
      </c>
      <c r="C148" s="349" t="str">
        <f>C52</f>
        <v>Japan</v>
      </c>
      <c r="D148" s="372" t="str">
        <f>D52</f>
        <v>Large</v>
      </c>
      <c r="E148" s="10">
        <f aca="true" t="shared" si="6" ref="E148:O148">E52</f>
        <v>28</v>
      </c>
      <c r="F148" s="33">
        <f t="shared" si="6"/>
        <v>5</v>
      </c>
      <c r="G148" s="70" t="str">
        <f t="shared" si="6"/>
        <v>Complete ALL EU imports (1979-present)</v>
      </c>
      <c r="H148" s="11">
        <f t="shared" si="6"/>
        <v>28</v>
      </c>
      <c r="I148" s="12">
        <f t="shared" si="6"/>
        <v>33</v>
      </c>
      <c r="J148" s="42" t="str">
        <f t="shared" si="6"/>
        <v>Complete ALL EU imports (1979-present)</v>
      </c>
      <c r="K148" s="40">
        <f t="shared" si="6"/>
        <v>27</v>
      </c>
      <c r="L148" s="13">
        <f t="shared" si="6"/>
        <v>88</v>
      </c>
      <c r="M148" s="13">
        <f t="shared" si="6"/>
        <v>90</v>
      </c>
      <c r="N148" s="13">
        <f t="shared" si="6"/>
        <v>278</v>
      </c>
      <c r="O148" s="373" t="str">
        <f t="shared" si="6"/>
        <v>Complete ALL EU imports 1979-present</v>
      </c>
      <c r="P148" s="318"/>
    </row>
    <row r="149" spans="2:16" ht="12.75">
      <c r="B149" s="30" t="str">
        <f aca="true" t="shared" si="7" ref="B149:O150">B43</f>
        <v>Ferrari</v>
      </c>
      <c r="C149" s="349" t="str">
        <f t="shared" si="7"/>
        <v>Italy</v>
      </c>
      <c r="D149" s="372" t="str">
        <f t="shared" si="7"/>
        <v>Medium</v>
      </c>
      <c r="E149" s="10">
        <f t="shared" si="7"/>
        <v>21</v>
      </c>
      <c r="F149" s="33">
        <f t="shared" si="7"/>
        <v>4</v>
      </c>
      <c r="G149" s="70" t="str">
        <f t="shared" si="7"/>
        <v>Complete since 1975</v>
      </c>
      <c r="H149" s="11">
        <f t="shared" si="7"/>
        <v>24</v>
      </c>
      <c r="I149" s="12">
        <f t="shared" si="7"/>
        <v>28</v>
      </c>
      <c r="J149" s="42" t="str">
        <f t="shared" si="7"/>
        <v>Complete since 1975</v>
      </c>
      <c r="K149" s="40">
        <f t="shared" si="7"/>
        <v>28</v>
      </c>
      <c r="L149" s="13">
        <f t="shared" si="7"/>
        <v>80</v>
      </c>
      <c r="M149" s="13">
        <f>M43</f>
        <v>80</v>
      </c>
      <c r="N149" s="13">
        <f>N43</f>
        <v>244</v>
      </c>
      <c r="O149" s="373" t="str">
        <f t="shared" si="7"/>
        <v>Complete 1973/1976-present</v>
      </c>
      <c r="P149" s="318"/>
    </row>
    <row r="150" spans="2:16" ht="12.75">
      <c r="B150" s="30" t="str">
        <f t="shared" si="7"/>
        <v>Fiat</v>
      </c>
      <c r="C150" s="349" t="str">
        <f t="shared" si="7"/>
        <v>Italy</v>
      </c>
      <c r="D150" s="372" t="str">
        <f t="shared" si="7"/>
        <v>Large</v>
      </c>
      <c r="E150" s="10">
        <f t="shared" si="7"/>
        <v>57</v>
      </c>
      <c r="F150" s="33">
        <f t="shared" si="7"/>
        <v>12</v>
      </c>
      <c r="G150" s="70" t="str">
        <f t="shared" si="7"/>
        <v>Complete ALL post-war</v>
      </c>
      <c r="H150" s="11">
        <f t="shared" si="7"/>
        <v>60</v>
      </c>
      <c r="I150" s="12">
        <f t="shared" si="7"/>
        <v>108</v>
      </c>
      <c r="J150" s="42" t="str">
        <f t="shared" si="7"/>
        <v>Complete ALL post-war</v>
      </c>
      <c r="K150" s="40">
        <f t="shared" si="7"/>
        <v>60</v>
      </c>
      <c r="L150" s="13">
        <f t="shared" si="7"/>
        <v>633</v>
      </c>
      <c r="M150" s="13">
        <f>M44</f>
        <v>647</v>
      </c>
      <c r="N150" s="13">
        <f>N44</f>
        <v>1702</v>
      </c>
      <c r="O150" s="373" t="str">
        <f t="shared" si="7"/>
        <v>Complete 1975-present, including Polski Fiat</v>
      </c>
      <c r="P150" s="318"/>
    </row>
    <row r="151" spans="2:16" ht="12.75">
      <c r="B151" s="30" t="str">
        <f>B25</f>
        <v>Ford Europe</v>
      </c>
      <c r="C151" s="349" t="str">
        <f>C25</f>
        <v>Germany / United Kingdom</v>
      </c>
      <c r="D151" s="372" t="str">
        <f>D25</f>
        <v>Large</v>
      </c>
      <c r="E151" s="10">
        <f aca="true" t="shared" si="8" ref="E151:O151">E25</f>
        <v>52</v>
      </c>
      <c r="F151" s="33">
        <f t="shared" si="8"/>
        <v>13</v>
      </c>
      <c r="G151" s="70" t="str">
        <f t="shared" si="8"/>
        <v>Complete since 1968</v>
      </c>
      <c r="H151" s="11">
        <f t="shared" si="8"/>
        <v>83</v>
      </c>
      <c r="I151" s="12">
        <f t="shared" si="8"/>
        <v>157</v>
      </c>
      <c r="J151" s="42" t="str">
        <f t="shared" si="8"/>
        <v>Complete ALL post-war</v>
      </c>
      <c r="K151" s="40">
        <f t="shared" si="8"/>
        <v>56</v>
      </c>
      <c r="L151" s="13">
        <f t="shared" si="8"/>
        <v>964</v>
      </c>
      <c r="M151" s="13">
        <f>M25</f>
        <v>1023</v>
      </c>
      <c r="N151" s="13">
        <f>N25</f>
        <v>2683</v>
      </c>
      <c r="O151" s="373" t="str">
        <f t="shared" si="8"/>
        <v>Complete 1975-present</v>
      </c>
      <c r="P151" s="318"/>
    </row>
    <row r="152" spans="2:16" ht="12.75">
      <c r="B152" s="30" t="str">
        <f>B53</f>
        <v>Honda</v>
      </c>
      <c r="C152" s="349" t="str">
        <f>C53</f>
        <v>Japan</v>
      </c>
      <c r="D152" s="372" t="str">
        <f>D53</f>
        <v>Large</v>
      </c>
      <c r="E152" s="10">
        <f aca="true" t="shared" si="9" ref="E152:O152">E53</f>
        <v>53</v>
      </c>
      <c r="F152" s="33">
        <f t="shared" si="9"/>
        <v>11</v>
      </c>
      <c r="G152" s="70" t="str">
        <f t="shared" si="9"/>
        <v>Complete since 1976</v>
      </c>
      <c r="H152" s="11">
        <f t="shared" si="9"/>
        <v>59</v>
      </c>
      <c r="I152" s="12">
        <f t="shared" si="9"/>
        <v>101</v>
      </c>
      <c r="J152" s="42" t="str">
        <f t="shared" si="9"/>
        <v>Complete since 1976</v>
      </c>
      <c r="K152" s="40">
        <f t="shared" si="9"/>
        <v>55</v>
      </c>
      <c r="L152" s="13">
        <f t="shared" si="9"/>
        <v>256</v>
      </c>
      <c r="M152" s="13">
        <f t="shared" si="9"/>
        <v>273</v>
      </c>
      <c r="N152" s="13">
        <f t="shared" si="9"/>
        <v>777</v>
      </c>
      <c r="O152" s="373" t="str">
        <f t="shared" si="9"/>
        <v>Complete 1976-present</v>
      </c>
      <c r="P152" s="318"/>
    </row>
    <row r="153" spans="2:16" ht="12.75">
      <c r="B153" s="30" t="str">
        <f aca="true" t="shared" si="10" ref="B153:O154">B80</f>
        <v>Hyundai</v>
      </c>
      <c r="C153" s="349" t="str">
        <f t="shared" si="10"/>
        <v>South Korea</v>
      </c>
      <c r="D153" s="372" t="str">
        <f t="shared" si="10"/>
        <v>Large</v>
      </c>
      <c r="E153" s="10">
        <f t="shared" si="10"/>
        <v>49</v>
      </c>
      <c r="F153" s="33">
        <f t="shared" si="10"/>
        <v>9</v>
      </c>
      <c r="G153" s="70" t="str">
        <f t="shared" si="10"/>
        <v>Complete ALL EU imports (1991-present)</v>
      </c>
      <c r="H153" s="11">
        <f t="shared" si="10"/>
        <v>55</v>
      </c>
      <c r="I153" s="12">
        <f t="shared" si="10"/>
        <v>83</v>
      </c>
      <c r="J153" s="42" t="str">
        <f t="shared" si="10"/>
        <v>Complete ALL history including non-EU models (1975-present)</v>
      </c>
      <c r="K153" s="40">
        <f t="shared" si="10"/>
        <v>48</v>
      </c>
      <c r="L153" s="13">
        <f t="shared" si="10"/>
        <v>323</v>
      </c>
      <c r="M153" s="13">
        <f t="shared" si="10"/>
        <v>343</v>
      </c>
      <c r="N153" s="13">
        <f t="shared" si="10"/>
        <v>785</v>
      </c>
      <c r="O153" s="373" t="str">
        <f t="shared" si="10"/>
        <v>Complete ALL EU imports 1991-present</v>
      </c>
      <c r="P153" s="318"/>
    </row>
    <row r="154" spans="2:16" ht="12.75">
      <c r="B154" s="30" t="str">
        <f t="shared" si="10"/>
        <v>Kia</v>
      </c>
      <c r="C154" s="349" t="str">
        <f t="shared" si="10"/>
        <v>South Korea</v>
      </c>
      <c r="D154" s="372" t="str">
        <f t="shared" si="10"/>
        <v>Large</v>
      </c>
      <c r="E154" s="10">
        <f t="shared" si="10"/>
        <v>42</v>
      </c>
      <c r="F154" s="33">
        <f t="shared" si="10"/>
        <v>8</v>
      </c>
      <c r="G154" s="70" t="str">
        <f t="shared" si="10"/>
        <v>Complete ALL EU imports (1993-present)</v>
      </c>
      <c r="H154" s="11">
        <f t="shared" si="10"/>
        <v>50</v>
      </c>
      <c r="I154" s="12">
        <f t="shared" si="10"/>
        <v>73</v>
      </c>
      <c r="J154" s="42" t="str">
        <f t="shared" si="10"/>
        <v>Complete since 1986</v>
      </c>
      <c r="K154" s="40">
        <f t="shared" si="10"/>
        <v>40</v>
      </c>
      <c r="L154" s="13">
        <f t="shared" si="10"/>
        <v>194</v>
      </c>
      <c r="M154" s="13">
        <f t="shared" si="10"/>
        <v>201</v>
      </c>
      <c r="N154" s="13">
        <f t="shared" si="10"/>
        <v>484</v>
      </c>
      <c r="O154" s="373" t="str">
        <f t="shared" si="10"/>
        <v>Complete ALL EU imports 1993-present</v>
      </c>
      <c r="P154" s="318"/>
    </row>
    <row r="155" spans="2:16" ht="12.75">
      <c r="B155" s="30" t="str">
        <f>B48</f>
        <v>Lancia</v>
      </c>
      <c r="C155" s="349" t="str">
        <f>C48</f>
        <v>Italy</v>
      </c>
      <c r="D155" s="372" t="str">
        <f>D48</f>
        <v>Large</v>
      </c>
      <c r="E155" s="10">
        <f>E48</f>
        <v>28</v>
      </c>
      <c r="F155" s="33">
        <f aca="true" t="shared" si="11" ref="F155:O155">F48</f>
        <v>6</v>
      </c>
      <c r="G155" s="70" t="str">
        <f t="shared" si="11"/>
        <v>Complete ALL post-war</v>
      </c>
      <c r="H155" s="11">
        <f t="shared" si="11"/>
        <v>29</v>
      </c>
      <c r="I155" s="12">
        <f t="shared" si="11"/>
        <v>47</v>
      </c>
      <c r="J155" s="42" t="str">
        <f t="shared" si="11"/>
        <v>Complete ALL post-war</v>
      </c>
      <c r="K155" s="40">
        <f t="shared" si="11"/>
        <v>24</v>
      </c>
      <c r="L155" s="13">
        <f t="shared" si="11"/>
        <v>272</v>
      </c>
      <c r="M155" s="13">
        <f>M48</f>
        <v>272</v>
      </c>
      <c r="N155" s="13">
        <f>N48</f>
        <v>796</v>
      </c>
      <c r="O155" s="373" t="str">
        <f t="shared" si="11"/>
        <v>Complete 1975-present</v>
      </c>
      <c r="P155" s="318"/>
    </row>
    <row r="156" spans="2:16" ht="12.75">
      <c r="B156" s="30" t="str">
        <f>B57</f>
        <v>Mazda</v>
      </c>
      <c r="C156" s="349" t="str">
        <f>C57</f>
        <v>Japan</v>
      </c>
      <c r="D156" s="372" t="str">
        <f>D57</f>
        <v>Large</v>
      </c>
      <c r="E156" s="10">
        <f aca="true" t="shared" si="12" ref="E156:O156">E57</f>
        <v>51</v>
      </c>
      <c r="F156" s="33">
        <f t="shared" si="12"/>
        <v>11</v>
      </c>
      <c r="G156" s="70" t="str">
        <f t="shared" si="12"/>
        <v>Complete since 1977</v>
      </c>
      <c r="H156" s="11">
        <f t="shared" si="12"/>
        <v>54</v>
      </c>
      <c r="I156" s="12">
        <f t="shared" si="12"/>
        <v>92</v>
      </c>
      <c r="J156" s="42" t="str">
        <f t="shared" si="12"/>
        <v>Complete since 1977</v>
      </c>
      <c r="K156" s="40">
        <f t="shared" si="12"/>
        <v>55</v>
      </c>
      <c r="L156" s="13">
        <f t="shared" si="12"/>
        <v>389</v>
      </c>
      <c r="M156" s="13">
        <f t="shared" si="12"/>
        <v>420</v>
      </c>
      <c r="N156" s="13">
        <f t="shared" si="12"/>
        <v>1138</v>
      </c>
      <c r="O156" s="373" t="str">
        <f t="shared" si="12"/>
        <v>Complete 1976-present</v>
      </c>
      <c r="P156" s="318"/>
    </row>
    <row r="157" spans="2:16" ht="12.75">
      <c r="B157" s="30" t="str">
        <f>B29</f>
        <v>Mercedes</v>
      </c>
      <c r="C157" s="349" t="str">
        <f>C29</f>
        <v>Germany</v>
      </c>
      <c r="D157" s="372" t="str">
        <f>D29</f>
        <v>Large</v>
      </c>
      <c r="E157" s="10">
        <f>E29</f>
        <v>53</v>
      </c>
      <c r="F157" s="33">
        <f aca="true" t="shared" si="13" ref="F157:O157">F29</f>
        <v>14</v>
      </c>
      <c r="G157" s="70" t="str">
        <f t="shared" si="13"/>
        <v>Complete since 1959</v>
      </c>
      <c r="H157" s="11">
        <f t="shared" si="13"/>
        <v>59</v>
      </c>
      <c r="I157" s="12">
        <f t="shared" si="13"/>
        <v>130</v>
      </c>
      <c r="J157" s="42" t="str">
        <f t="shared" si="13"/>
        <v>Complete since 1959</v>
      </c>
      <c r="K157" s="40">
        <f t="shared" si="13"/>
        <v>61</v>
      </c>
      <c r="L157" s="13">
        <f t="shared" si="13"/>
        <v>1626</v>
      </c>
      <c r="M157" s="13">
        <f>M29</f>
        <v>1773</v>
      </c>
      <c r="N157" s="13">
        <f>N29</f>
        <v>3431</v>
      </c>
      <c r="O157" s="373" t="str">
        <f t="shared" si="13"/>
        <v>Complete 1959-present</v>
      </c>
      <c r="P157" s="318"/>
    </row>
    <row r="158" spans="2:16" ht="12.75">
      <c r="B158" s="30" t="str">
        <f aca="true" t="shared" si="14" ref="B158:O159">B58</f>
        <v>Mitsubishi</v>
      </c>
      <c r="C158" s="349" t="str">
        <f t="shared" si="14"/>
        <v>Japan</v>
      </c>
      <c r="D158" s="372" t="str">
        <f t="shared" si="14"/>
        <v>Large</v>
      </c>
      <c r="E158" s="10">
        <f t="shared" si="14"/>
        <v>46</v>
      </c>
      <c r="F158" s="33">
        <f t="shared" si="14"/>
        <v>10</v>
      </c>
      <c r="G158" s="70" t="str">
        <f t="shared" si="14"/>
        <v>Complete since 1976</v>
      </c>
      <c r="H158" s="11">
        <f t="shared" si="14"/>
        <v>47</v>
      </c>
      <c r="I158" s="12">
        <f t="shared" si="14"/>
        <v>84</v>
      </c>
      <c r="J158" s="42" t="str">
        <f t="shared" si="14"/>
        <v>Complete since 1976</v>
      </c>
      <c r="K158" s="40">
        <f t="shared" si="14"/>
        <v>53</v>
      </c>
      <c r="L158" s="13">
        <f t="shared" si="14"/>
        <v>363</v>
      </c>
      <c r="M158" s="13">
        <f t="shared" si="14"/>
        <v>375</v>
      </c>
      <c r="N158" s="13">
        <f t="shared" si="14"/>
        <v>988</v>
      </c>
      <c r="O158" s="373" t="str">
        <f t="shared" si="14"/>
        <v>Complete 1976-present</v>
      </c>
      <c r="P158" s="318"/>
    </row>
    <row r="159" spans="2:16" ht="12.75">
      <c r="B159" s="30" t="str">
        <f t="shared" si="14"/>
        <v>Nissan</v>
      </c>
      <c r="C159" s="349" t="str">
        <f t="shared" si="14"/>
        <v>Japan</v>
      </c>
      <c r="D159" s="372" t="str">
        <f t="shared" si="14"/>
        <v>Large</v>
      </c>
      <c r="E159" s="10">
        <f t="shared" si="14"/>
        <v>58</v>
      </c>
      <c r="F159" s="33">
        <f t="shared" si="14"/>
        <v>12</v>
      </c>
      <c r="G159" s="70" t="str">
        <f t="shared" si="14"/>
        <v>Complete since 1980</v>
      </c>
      <c r="H159" s="11">
        <f t="shared" si="14"/>
        <v>69</v>
      </c>
      <c r="I159" s="12">
        <f t="shared" si="14"/>
        <v>110</v>
      </c>
      <c r="J159" s="42" t="str">
        <f t="shared" si="14"/>
        <v>Complete since 1980</v>
      </c>
      <c r="K159" s="40">
        <f t="shared" si="14"/>
        <v>67</v>
      </c>
      <c r="L159" s="13">
        <f t="shared" si="14"/>
        <v>383</v>
      </c>
      <c r="M159" s="13">
        <f t="shared" si="14"/>
        <v>423</v>
      </c>
      <c r="N159" s="13">
        <f t="shared" si="14"/>
        <v>1092</v>
      </c>
      <c r="O159" s="373" t="str">
        <f t="shared" si="14"/>
        <v>Complete 1980-present</v>
      </c>
      <c r="P159" s="318"/>
    </row>
    <row r="160" spans="2:16" ht="12.75">
      <c r="B160" s="30" t="str">
        <f>B33</f>
        <v>Opel</v>
      </c>
      <c r="C160" s="349" t="str">
        <f>C33</f>
        <v>Germany</v>
      </c>
      <c r="D160" s="372" t="str">
        <f>D33</f>
        <v>Large</v>
      </c>
      <c r="E160" s="10">
        <f>E33</f>
        <v>55</v>
      </c>
      <c r="F160" s="33">
        <f aca="true" t="shared" si="15" ref="F160:O160">F33</f>
        <v>12</v>
      </c>
      <c r="G160" s="70" t="str">
        <f t="shared" si="15"/>
        <v>Complete since 1970s</v>
      </c>
      <c r="H160" s="11">
        <f t="shared" si="15"/>
        <v>76</v>
      </c>
      <c r="I160" s="12">
        <f t="shared" si="15"/>
        <v>142</v>
      </c>
      <c r="J160" s="42" t="str">
        <f t="shared" si="15"/>
        <v>Complete ALL post-war</v>
      </c>
      <c r="K160" s="40">
        <f t="shared" si="15"/>
        <v>63</v>
      </c>
      <c r="L160" s="13">
        <f t="shared" si="15"/>
        <v>1137</v>
      </c>
      <c r="M160" s="13">
        <f>M33</f>
        <v>1187</v>
      </c>
      <c r="N160" s="13">
        <f>N33</f>
        <v>3037</v>
      </c>
      <c r="O160" s="373" t="str">
        <f t="shared" si="15"/>
        <v>Complete 1975-present</v>
      </c>
      <c r="P160" s="318"/>
    </row>
    <row r="161" spans="2:16" ht="12.75">
      <c r="B161" s="30" t="str">
        <f>B16</f>
        <v>Peugeot</v>
      </c>
      <c r="C161" s="349" t="str">
        <f>C16</f>
        <v>France</v>
      </c>
      <c r="D161" s="372" t="str">
        <f>D16</f>
        <v>Large</v>
      </c>
      <c r="E161" s="10">
        <f aca="true" t="shared" si="16" ref="E161:O161">E16</f>
        <v>41</v>
      </c>
      <c r="F161" s="33">
        <f t="shared" si="16"/>
        <v>11</v>
      </c>
      <c r="G161" s="70" t="str">
        <f t="shared" si="16"/>
        <v>Complete ALL post-war</v>
      </c>
      <c r="H161" s="11">
        <f t="shared" si="16"/>
        <v>44</v>
      </c>
      <c r="I161" s="12">
        <f t="shared" si="16"/>
        <v>107</v>
      </c>
      <c r="J161" s="42" t="str">
        <f t="shared" si="16"/>
        <v>Complete ALL post-war</v>
      </c>
      <c r="K161" s="40">
        <f t="shared" si="16"/>
        <v>38</v>
      </c>
      <c r="L161" s="13">
        <f t="shared" si="16"/>
        <v>732</v>
      </c>
      <c r="M161" s="13">
        <f>M16</f>
        <v>776</v>
      </c>
      <c r="N161" s="13">
        <f>N16</f>
        <v>2056</v>
      </c>
      <c r="O161" s="373" t="str">
        <f t="shared" si="16"/>
        <v>Complete 1969/1976-present</v>
      </c>
      <c r="P161" s="318"/>
    </row>
    <row r="162" spans="2:16" ht="12.75">
      <c r="B162" s="30" t="str">
        <f>B34</f>
        <v>Porsche</v>
      </c>
      <c r="C162" s="349" t="str">
        <f>C34</f>
        <v>Germany</v>
      </c>
      <c r="D162" s="372" t="str">
        <f>D34</f>
        <v>Medium</v>
      </c>
      <c r="E162" s="10">
        <f aca="true" t="shared" si="17" ref="E162:O162">E34</f>
        <v>24</v>
      </c>
      <c r="F162" s="33">
        <f t="shared" si="17"/>
        <v>5</v>
      </c>
      <c r="G162" s="70" t="str">
        <f t="shared" si="17"/>
        <v>Complete ALL history (1948-present)</v>
      </c>
      <c r="H162" s="11">
        <f t="shared" si="17"/>
        <v>25</v>
      </c>
      <c r="I162" s="12">
        <f t="shared" si="17"/>
        <v>37</v>
      </c>
      <c r="J162" s="42" t="str">
        <f t="shared" si="17"/>
        <v>Complete ALL history (1948-present)</v>
      </c>
      <c r="K162" s="40">
        <f t="shared" si="17"/>
        <v>30</v>
      </c>
      <c r="L162" s="13">
        <f t="shared" si="17"/>
        <v>391</v>
      </c>
      <c r="M162" s="13">
        <f>M34</f>
        <v>391</v>
      </c>
      <c r="N162" s="13">
        <f>N34</f>
        <v>702</v>
      </c>
      <c r="O162" s="373" t="str">
        <f t="shared" si="17"/>
        <v>Complete ALL history 1948-present</v>
      </c>
      <c r="P162" s="318"/>
    </row>
    <row r="163" spans="2:16" ht="12.75">
      <c r="B163" s="30" t="str">
        <f>B64</f>
        <v>Proton</v>
      </c>
      <c r="C163" s="349" t="str">
        <f>C64</f>
        <v>Malaysia</v>
      </c>
      <c r="D163" s="372" t="str">
        <f>D64</f>
        <v>Large</v>
      </c>
      <c r="E163" s="10">
        <f aca="true" t="shared" si="18" ref="E163:O163">E64</f>
        <v>16</v>
      </c>
      <c r="F163" s="33">
        <f t="shared" si="18"/>
        <v>3</v>
      </c>
      <c r="G163" s="70" t="str">
        <f t="shared" si="18"/>
        <v>Complete ALL history (1985-present)</v>
      </c>
      <c r="H163" s="11">
        <f t="shared" si="18"/>
        <v>17</v>
      </c>
      <c r="I163" s="12">
        <f t="shared" si="18"/>
        <v>23</v>
      </c>
      <c r="J163" s="42" t="str">
        <f t="shared" si="18"/>
        <v>Complete ALL history (1983-present)</v>
      </c>
      <c r="K163" s="40">
        <f t="shared" si="18"/>
        <v>14</v>
      </c>
      <c r="L163" s="13">
        <f t="shared" si="18"/>
        <v>63</v>
      </c>
      <c r="M163" s="13">
        <f t="shared" si="18"/>
        <v>63</v>
      </c>
      <c r="N163" s="13">
        <f t="shared" si="18"/>
        <v>163</v>
      </c>
      <c r="O163" s="373" t="str">
        <f t="shared" si="18"/>
        <v>Complete ALL history 1985-present but messed data, as imports in Europe stopped</v>
      </c>
      <c r="P163" s="318"/>
    </row>
    <row r="164" spans="2:16" ht="12.75">
      <c r="B164" s="30" t="str">
        <f>B17</f>
        <v>Renault</v>
      </c>
      <c r="C164" s="349" t="str">
        <f>C17</f>
        <v>France</v>
      </c>
      <c r="D164" s="372" t="str">
        <f>D17</f>
        <v>Large</v>
      </c>
      <c r="E164" s="10">
        <f>E17</f>
        <v>56</v>
      </c>
      <c r="F164" s="33">
        <f aca="true" t="shared" si="19" ref="F164:O164">F17</f>
        <v>13</v>
      </c>
      <c r="G164" s="70" t="str">
        <f t="shared" si="19"/>
        <v>Complete ALL post-war</v>
      </c>
      <c r="H164" s="11">
        <f t="shared" si="19"/>
        <v>68</v>
      </c>
      <c r="I164" s="12">
        <f t="shared" si="19"/>
        <v>136</v>
      </c>
      <c r="J164" s="42" t="str">
        <f t="shared" si="19"/>
        <v>Complete ALL post-war</v>
      </c>
      <c r="K164" s="40">
        <f t="shared" si="19"/>
        <v>76</v>
      </c>
      <c r="L164" s="13">
        <f t="shared" si="19"/>
        <v>940</v>
      </c>
      <c r="M164" s="13">
        <f>M17</f>
        <v>987</v>
      </c>
      <c r="N164" s="13">
        <f>N17</f>
        <v>2558</v>
      </c>
      <c r="O164" s="373" t="str">
        <f t="shared" si="19"/>
        <v>Complete 1975-present including Renault Turkey+A1</v>
      </c>
      <c r="P164" s="318"/>
    </row>
    <row r="165" spans="2:16" ht="12.75">
      <c r="B165" s="30" t="str">
        <f>B88</f>
        <v>Seat</v>
      </c>
      <c r="C165" s="349" t="str">
        <f>C88</f>
        <v>Spain</v>
      </c>
      <c r="D165" s="372" t="str">
        <f>D88</f>
        <v>Large</v>
      </c>
      <c r="E165" s="10">
        <f>E88</f>
        <v>18</v>
      </c>
      <c r="F165" s="33">
        <f aca="true" t="shared" si="20" ref="F165:O165">F88</f>
        <v>5</v>
      </c>
      <c r="G165" s="70" t="str">
        <f t="shared" si="20"/>
        <v>Complete since 1984 (all own models, no Fiat models 1950s-1980s)</v>
      </c>
      <c r="H165" s="11">
        <f t="shared" si="20"/>
        <v>21</v>
      </c>
      <c r="I165" s="12">
        <f t="shared" si="20"/>
        <v>45</v>
      </c>
      <c r="J165" s="42" t="str">
        <f t="shared" si="20"/>
        <v>Complete since 1984 (all own models, no Fiat models 1950s-1980s)</v>
      </c>
      <c r="K165" s="40">
        <f t="shared" si="20"/>
        <v>33</v>
      </c>
      <c r="L165" s="13">
        <f t="shared" si="20"/>
        <v>480</v>
      </c>
      <c r="M165" s="13">
        <f>M88</f>
        <v>527</v>
      </c>
      <c r="N165" s="13">
        <f>N88</f>
        <v>1365</v>
      </c>
      <c r="O165" s="373" t="str">
        <f t="shared" si="20"/>
        <v>Complete 1975-present</v>
      </c>
      <c r="P165" s="318"/>
    </row>
    <row r="166" spans="2:16" ht="12.75">
      <c r="B166" s="30" t="str">
        <f aca="true" t="shared" si="21" ref="B166:O168">B60</f>
        <v>Subaru</v>
      </c>
      <c r="C166" s="349" t="str">
        <f t="shared" si="21"/>
        <v>Japan</v>
      </c>
      <c r="D166" s="372" t="str">
        <f t="shared" si="21"/>
        <v>Large</v>
      </c>
      <c r="E166" s="10">
        <f t="shared" si="21"/>
        <v>23</v>
      </c>
      <c r="F166" s="33">
        <f t="shared" si="21"/>
        <v>5</v>
      </c>
      <c r="G166" s="70" t="str">
        <f t="shared" si="21"/>
        <v>Complete ALL EU imports (1981-present)</v>
      </c>
      <c r="H166" s="11">
        <f t="shared" si="21"/>
        <v>26</v>
      </c>
      <c r="I166" s="12">
        <f t="shared" si="21"/>
        <v>43</v>
      </c>
      <c r="J166" s="42" t="str">
        <f t="shared" si="21"/>
        <v>Complete ALL EU imports (1981-present)</v>
      </c>
      <c r="K166" s="40">
        <f t="shared" si="21"/>
        <v>28</v>
      </c>
      <c r="L166" s="13">
        <f t="shared" si="21"/>
        <v>172</v>
      </c>
      <c r="M166" s="13">
        <f t="shared" si="21"/>
        <v>181</v>
      </c>
      <c r="N166" s="13">
        <f t="shared" si="21"/>
        <v>463</v>
      </c>
      <c r="O166" s="373" t="str">
        <f t="shared" si="21"/>
        <v>Complete ALL EU imports 1981-present</v>
      </c>
      <c r="P166" s="318"/>
    </row>
    <row r="167" spans="2:16" ht="12.75">
      <c r="B167" s="30" t="str">
        <f t="shared" si="21"/>
        <v>Suzuki</v>
      </c>
      <c r="C167" s="349" t="str">
        <f t="shared" si="21"/>
        <v>Japan</v>
      </c>
      <c r="D167" s="372" t="str">
        <f t="shared" si="21"/>
        <v>Large</v>
      </c>
      <c r="E167" s="10">
        <f t="shared" si="21"/>
        <v>31</v>
      </c>
      <c r="F167" s="33">
        <f t="shared" si="21"/>
        <v>6</v>
      </c>
      <c r="G167" s="70" t="str">
        <f t="shared" si="21"/>
        <v>Complete ALL EU imports (1981-present)</v>
      </c>
      <c r="H167" s="11">
        <f t="shared" si="21"/>
        <v>37</v>
      </c>
      <c r="I167" s="12">
        <f t="shared" si="21"/>
        <v>56</v>
      </c>
      <c r="J167" s="42" t="str">
        <f t="shared" si="21"/>
        <v>Complete ALL EU imports (1981-present)</v>
      </c>
      <c r="K167" s="40">
        <f t="shared" si="21"/>
        <v>33</v>
      </c>
      <c r="L167" s="13">
        <f t="shared" si="21"/>
        <v>163</v>
      </c>
      <c r="M167" s="13">
        <f t="shared" si="21"/>
        <v>166</v>
      </c>
      <c r="N167" s="13">
        <f t="shared" si="21"/>
        <v>465</v>
      </c>
      <c r="O167" s="373" t="str">
        <f t="shared" si="21"/>
        <v>Complete ALL EU imports 1981-present</v>
      </c>
      <c r="P167" s="318"/>
    </row>
    <row r="168" spans="2:16" ht="12.75">
      <c r="B168" s="30" t="str">
        <f t="shared" si="21"/>
        <v>Toyota</v>
      </c>
      <c r="C168" s="349" t="str">
        <f t="shared" si="21"/>
        <v>Japan</v>
      </c>
      <c r="D168" s="372" t="str">
        <f t="shared" si="21"/>
        <v>Large</v>
      </c>
      <c r="E168" s="10">
        <f t="shared" si="21"/>
        <v>79</v>
      </c>
      <c r="F168" s="33">
        <f t="shared" si="21"/>
        <v>17</v>
      </c>
      <c r="G168" s="70" t="str">
        <f t="shared" si="21"/>
        <v>Complete since 1980</v>
      </c>
      <c r="H168" s="11">
        <f t="shared" si="21"/>
        <v>92</v>
      </c>
      <c r="I168" s="12">
        <f t="shared" si="21"/>
        <v>162</v>
      </c>
      <c r="J168" s="42" t="str">
        <f t="shared" si="21"/>
        <v>Complete since 1980</v>
      </c>
      <c r="K168" s="40">
        <f t="shared" si="21"/>
        <v>90</v>
      </c>
      <c r="L168" s="13">
        <f t="shared" si="21"/>
        <v>473</v>
      </c>
      <c r="M168" s="13">
        <f t="shared" si="21"/>
        <v>533</v>
      </c>
      <c r="N168" s="13">
        <f t="shared" si="21"/>
        <v>1355</v>
      </c>
      <c r="O168" s="373" t="str">
        <f t="shared" si="21"/>
        <v>Complete 1976-present</v>
      </c>
      <c r="P168" s="318"/>
    </row>
    <row r="169" spans="2:16" ht="12.75">
      <c r="B169" s="30" t="str">
        <f>B36</f>
        <v>Volkswagen</v>
      </c>
      <c r="C169" s="349" t="str">
        <f>C36</f>
        <v>Germany</v>
      </c>
      <c r="D169" s="372" t="str">
        <f>D36</f>
        <v>Large</v>
      </c>
      <c r="E169" s="10">
        <f>E36</f>
        <v>40</v>
      </c>
      <c r="F169" s="33">
        <f aca="true" t="shared" si="22" ref="F169:O169">F36</f>
        <v>11</v>
      </c>
      <c r="G169" s="70" t="str">
        <f t="shared" si="22"/>
        <v>Complete since 1973, need expansion</v>
      </c>
      <c r="H169" s="11">
        <f t="shared" si="22"/>
        <v>57</v>
      </c>
      <c r="I169" s="12">
        <f t="shared" si="22"/>
        <v>129</v>
      </c>
      <c r="J169" s="42" t="str">
        <f t="shared" si="22"/>
        <v>Complete ALL history (1938-present)</v>
      </c>
      <c r="K169" s="40">
        <f t="shared" si="22"/>
        <v>49</v>
      </c>
      <c r="L169" s="13">
        <f t="shared" si="22"/>
        <v>1354</v>
      </c>
      <c r="M169" s="13">
        <f>M36</f>
        <v>1392</v>
      </c>
      <c r="N169" s="13">
        <f>N36</f>
        <v>3686</v>
      </c>
      <c r="O169" s="373" t="str">
        <f t="shared" si="22"/>
        <v>Complete 1973/1975-present</v>
      </c>
      <c r="P169" s="318"/>
    </row>
    <row r="170" spans="2:16" ht="13.5" thickBot="1">
      <c r="B170" s="31" t="str">
        <f>B91</f>
        <v>Volvo</v>
      </c>
      <c r="C170" s="347" t="str">
        <f>C91</f>
        <v>Sweden</v>
      </c>
      <c r="D170" s="374" t="str">
        <f>D91</f>
        <v>Large</v>
      </c>
      <c r="E170" s="2">
        <f>E91</f>
        <v>23</v>
      </c>
      <c r="F170" s="75">
        <f aca="true" t="shared" si="23" ref="F170:O170">F91</f>
        <v>7</v>
      </c>
      <c r="G170" s="94" t="str">
        <f t="shared" si="23"/>
        <v>Complete since 1966</v>
      </c>
      <c r="H170" s="3">
        <f t="shared" si="23"/>
        <v>23</v>
      </c>
      <c r="I170" s="4">
        <f t="shared" si="23"/>
        <v>56</v>
      </c>
      <c r="J170" s="76" t="str">
        <f t="shared" si="23"/>
        <v>Complete since 1966</v>
      </c>
      <c r="K170" s="104">
        <f t="shared" si="23"/>
        <v>27</v>
      </c>
      <c r="L170" s="5">
        <f t="shared" si="23"/>
        <v>627</v>
      </c>
      <c r="M170" s="5">
        <f>M91</f>
        <v>647</v>
      </c>
      <c r="N170" s="5">
        <f>N91</f>
        <v>1514</v>
      </c>
      <c r="O170" s="375" t="str">
        <f t="shared" si="23"/>
        <v>Complete 1975-present</v>
      </c>
      <c r="P170" s="318"/>
    </row>
    <row r="171" spans="2:15" ht="12.75">
      <c r="B171" s="364"/>
      <c r="C171" s="364"/>
      <c r="D171" s="364"/>
      <c r="E171" s="364"/>
      <c r="F171" s="364"/>
      <c r="G171" s="364"/>
      <c r="H171" s="364"/>
      <c r="I171" s="364"/>
      <c r="J171" s="364"/>
      <c r="K171" s="364"/>
      <c r="L171" s="364"/>
      <c r="M171" s="364"/>
      <c r="N171" s="364"/>
      <c r="O171" s="364"/>
    </row>
    <row r="172" spans="2:15" s="117" customFormat="1" ht="18">
      <c r="B172" s="133" t="s">
        <v>278</v>
      </c>
      <c r="C172" s="133"/>
      <c r="D172" s="133"/>
      <c r="E172" s="133"/>
      <c r="F172" s="133"/>
      <c r="G172" s="133"/>
      <c r="H172" s="133"/>
      <c r="I172" s="133"/>
      <c r="J172" s="133"/>
      <c r="K172" s="133"/>
      <c r="L172" s="133"/>
      <c r="M172" s="133"/>
      <c r="N172" s="133"/>
      <c r="O172" s="133"/>
    </row>
    <row r="173" spans="2:15" s="117" customFormat="1" ht="38.25">
      <c r="B173" s="139" t="s">
        <v>400</v>
      </c>
      <c r="C173" s="139"/>
      <c r="D173" s="139"/>
      <c r="E173" s="139"/>
      <c r="F173" s="139"/>
      <c r="G173" s="139"/>
      <c r="H173" s="139"/>
      <c r="I173" s="139"/>
      <c r="J173" s="139"/>
      <c r="K173" s="139"/>
      <c r="L173" s="139"/>
      <c r="M173" s="139"/>
      <c r="N173" s="139"/>
      <c r="O173" s="139"/>
    </row>
    <row r="174" spans="2:15" s="117" customFormat="1" ht="25.5">
      <c r="B174" s="139" t="s">
        <v>446</v>
      </c>
      <c r="C174" s="139"/>
      <c r="D174" s="139"/>
      <c r="E174" s="139"/>
      <c r="F174" s="139"/>
      <c r="G174" s="139"/>
      <c r="H174" s="139"/>
      <c r="I174" s="139"/>
      <c r="J174" s="139"/>
      <c r="K174" s="139"/>
      <c r="L174" s="139"/>
      <c r="M174" s="139"/>
      <c r="N174" s="139"/>
      <c r="O174" s="139"/>
    </row>
    <row r="176" spans="2:15" s="117" customFormat="1" ht="18">
      <c r="B176" s="133" t="s">
        <v>42</v>
      </c>
      <c r="C176" s="133"/>
      <c r="D176" s="133"/>
      <c r="E176" s="133"/>
      <c r="F176" s="133"/>
      <c r="G176" s="133"/>
      <c r="H176" s="133"/>
      <c r="I176" s="133"/>
      <c r="J176" s="133"/>
      <c r="K176" s="133"/>
      <c r="L176" s="133"/>
      <c r="M176" s="133"/>
      <c r="N176" s="133"/>
      <c r="O176" s="133"/>
    </row>
    <row r="177" spans="2:15" s="117" customFormat="1" ht="25.5">
      <c r="B177" s="139" t="s">
        <v>43</v>
      </c>
      <c r="C177" s="139"/>
      <c r="D177" s="139"/>
      <c r="E177" s="139"/>
      <c r="F177" s="139"/>
      <c r="G177" s="139"/>
      <c r="H177" s="139"/>
      <c r="I177" s="139"/>
      <c r="J177" s="139"/>
      <c r="K177" s="139"/>
      <c r="L177" s="139"/>
      <c r="M177" s="139"/>
      <c r="N177" s="139"/>
      <c r="O177" s="139"/>
    </row>
  </sheetData>
  <hyperlinks>
    <hyperlink ref="B3:G3" r:id="rId1" display="http://teoalida.webs.com/"/>
    <hyperlink ref="B3:J3" r:id="rId2" display="http://cardatabase.teoalida.com/"/>
    <hyperlink ref="O3" r:id="rId3" display="http://cardatabase.teoalida.com/"/>
    <hyperlink ref="M3:N3" r:id="rId4" display="http://cardatabase.teoalida.com/"/>
  </hyperlinks>
  <printOptions/>
  <pageMargins left="0.75" right="0.75" top="1" bottom="1" header="0.5" footer="0.5"/>
  <pageSetup horizontalDpi="300" verticalDpi="300" orientation="portrait" r:id="rId5"/>
</worksheet>
</file>

<file path=xl/worksheets/sheet4.xml><?xml version="1.0" encoding="utf-8"?>
<worksheet xmlns="http://schemas.openxmlformats.org/spreadsheetml/2006/main" xmlns:r="http://schemas.openxmlformats.org/officeDocument/2006/relationships">
  <dimension ref="B2:C100"/>
  <sheetViews>
    <sheetView workbookViewId="0" topLeftCell="A1">
      <selection activeCell="A1" sqref="A1"/>
    </sheetView>
  </sheetViews>
  <sheetFormatPr defaultColWidth="2.7109375" defaultRowHeight="12.75"/>
  <cols>
    <col min="1" max="1" width="2.7109375" style="38" customWidth="1"/>
    <col min="2" max="3" width="16.7109375" style="38" customWidth="1"/>
    <col min="4" max="4" width="2.7109375" style="38" customWidth="1"/>
    <col min="5" max="6" width="2.7109375" style="39" customWidth="1"/>
    <col min="7" max="16384" width="2.7109375" style="38" customWidth="1"/>
  </cols>
  <sheetData>
    <row r="2" spans="2:3" ht="39">
      <c r="B2" s="77" t="s">
        <v>228</v>
      </c>
      <c r="C2" s="77"/>
    </row>
    <row r="3" spans="2:3" ht="25.5">
      <c r="B3" s="50" t="s">
        <v>395</v>
      </c>
      <c r="C3" s="50"/>
    </row>
    <row r="4" spans="2:3" ht="13.5" thickBot="1">
      <c r="B4" s="1"/>
      <c r="C4" s="1"/>
    </row>
    <row r="5" spans="2:3" ht="20.25" thickBot="1">
      <c r="B5" s="85" t="s">
        <v>162</v>
      </c>
      <c r="C5" s="84">
        <f>SUM(C6:C97)</f>
        <v>2077</v>
      </c>
    </row>
    <row r="6" spans="2:3" ht="12.75">
      <c r="B6" s="78" t="s">
        <v>262</v>
      </c>
      <c r="C6" s="79">
        <v>0</v>
      </c>
    </row>
    <row r="7" spans="2:3" ht="12.75">
      <c r="B7" s="80" t="s">
        <v>263</v>
      </c>
      <c r="C7" s="81">
        <v>0</v>
      </c>
    </row>
    <row r="8" spans="2:3" ht="12.75">
      <c r="B8" s="80" t="s">
        <v>264</v>
      </c>
      <c r="C8" s="81">
        <v>0</v>
      </c>
    </row>
    <row r="9" spans="2:3" ht="12.75">
      <c r="B9" s="80" t="s">
        <v>265</v>
      </c>
      <c r="C9" s="81">
        <v>0</v>
      </c>
    </row>
    <row r="10" spans="2:3" ht="12.75">
      <c r="B10" s="80" t="s">
        <v>266</v>
      </c>
      <c r="C10" s="81">
        <v>1</v>
      </c>
    </row>
    <row r="11" spans="2:3" ht="12.75">
      <c r="B11" s="80" t="s">
        <v>267</v>
      </c>
      <c r="C11" s="81">
        <v>0</v>
      </c>
    </row>
    <row r="12" spans="2:3" ht="12.75">
      <c r="B12" s="80" t="s">
        <v>268</v>
      </c>
      <c r="C12" s="81">
        <v>5</v>
      </c>
    </row>
    <row r="13" spans="2:3" ht="12.75">
      <c r="B13" s="80" t="s">
        <v>269</v>
      </c>
      <c r="C13" s="81">
        <v>1</v>
      </c>
    </row>
    <row r="14" spans="2:3" ht="12.75">
      <c r="B14" s="80" t="s">
        <v>270</v>
      </c>
      <c r="C14" s="81">
        <v>4</v>
      </c>
    </row>
    <row r="15" spans="2:3" ht="12.75">
      <c r="B15" s="80" t="s">
        <v>271</v>
      </c>
      <c r="C15" s="81">
        <v>1</v>
      </c>
    </row>
    <row r="16" spans="2:3" ht="12.75">
      <c r="B16" s="80" t="s">
        <v>372</v>
      </c>
      <c r="C16" s="81">
        <v>0</v>
      </c>
    </row>
    <row r="17" spans="2:3" ht="12.75">
      <c r="B17" s="80" t="s">
        <v>373</v>
      </c>
      <c r="C17" s="81">
        <v>0</v>
      </c>
    </row>
    <row r="18" spans="2:3" ht="12.75">
      <c r="B18" s="80" t="s">
        <v>374</v>
      </c>
      <c r="C18" s="81">
        <v>0</v>
      </c>
    </row>
    <row r="19" spans="2:3" ht="12.75">
      <c r="B19" s="80" t="s">
        <v>375</v>
      </c>
      <c r="C19" s="81">
        <v>0</v>
      </c>
    </row>
    <row r="20" spans="2:3" ht="12.75">
      <c r="B20" s="80" t="s">
        <v>376</v>
      </c>
      <c r="C20" s="81">
        <v>0</v>
      </c>
    </row>
    <row r="21" spans="2:3" ht="12.75">
      <c r="B21" s="80" t="s">
        <v>377</v>
      </c>
      <c r="C21" s="81">
        <v>0</v>
      </c>
    </row>
    <row r="22" spans="2:3" ht="12.75">
      <c r="B22" s="80" t="s">
        <v>378</v>
      </c>
      <c r="C22" s="81">
        <v>6</v>
      </c>
    </row>
    <row r="23" spans="2:3" ht="12.75">
      <c r="B23" s="80" t="s">
        <v>379</v>
      </c>
      <c r="C23" s="81">
        <v>8</v>
      </c>
    </row>
    <row r="24" spans="2:3" ht="12.75">
      <c r="B24" s="80" t="s">
        <v>380</v>
      </c>
      <c r="C24" s="81">
        <v>19</v>
      </c>
    </row>
    <row r="25" spans="2:3" ht="12.75">
      <c r="B25" s="80" t="s">
        <v>381</v>
      </c>
      <c r="C25" s="81">
        <v>5</v>
      </c>
    </row>
    <row r="26" spans="2:3" ht="12.75">
      <c r="B26" s="80" t="s">
        <v>382</v>
      </c>
      <c r="C26" s="81">
        <v>13</v>
      </c>
    </row>
    <row r="27" spans="2:3" ht="12.75">
      <c r="B27" s="80" t="s">
        <v>383</v>
      </c>
      <c r="C27" s="81">
        <v>11</v>
      </c>
    </row>
    <row r="28" spans="2:3" ht="12.75">
      <c r="B28" s="80" t="s">
        <v>384</v>
      </c>
      <c r="C28" s="81">
        <v>5</v>
      </c>
    </row>
    <row r="29" spans="2:3" ht="12.75">
      <c r="B29" s="80" t="s">
        <v>385</v>
      </c>
      <c r="C29" s="81">
        <v>20</v>
      </c>
    </row>
    <row r="30" spans="2:3" ht="12.75">
      <c r="B30" s="80" t="s">
        <v>386</v>
      </c>
      <c r="C30" s="81">
        <v>8</v>
      </c>
    </row>
    <row r="31" spans="2:3" ht="12.75">
      <c r="B31" s="80" t="s">
        <v>387</v>
      </c>
      <c r="C31" s="81">
        <v>16</v>
      </c>
    </row>
    <row r="32" spans="2:3" ht="12.75">
      <c r="B32" s="80" t="s">
        <v>388</v>
      </c>
      <c r="C32" s="81">
        <v>17</v>
      </c>
    </row>
    <row r="33" spans="2:3" ht="12.75">
      <c r="B33" s="80" t="s">
        <v>342</v>
      </c>
      <c r="C33" s="81">
        <v>14</v>
      </c>
    </row>
    <row r="34" spans="2:3" ht="12.75">
      <c r="B34" s="80" t="s">
        <v>343</v>
      </c>
      <c r="C34" s="81">
        <v>19</v>
      </c>
    </row>
    <row r="35" spans="2:3" ht="12.75">
      <c r="B35" s="80" t="s">
        <v>344</v>
      </c>
      <c r="C35" s="81">
        <v>24</v>
      </c>
    </row>
    <row r="36" spans="2:3" ht="12.75">
      <c r="B36" s="80" t="s">
        <v>72</v>
      </c>
      <c r="C36" s="81">
        <v>4</v>
      </c>
    </row>
    <row r="37" spans="2:3" ht="12.75">
      <c r="B37" s="80" t="s">
        <v>73</v>
      </c>
      <c r="C37" s="81">
        <v>21</v>
      </c>
    </row>
    <row r="38" spans="2:3" ht="12.75">
      <c r="B38" s="80" t="s">
        <v>74</v>
      </c>
      <c r="C38" s="81">
        <v>22</v>
      </c>
    </row>
    <row r="39" spans="2:3" ht="12.75">
      <c r="B39" s="80" t="s">
        <v>75</v>
      </c>
      <c r="C39" s="81">
        <v>16</v>
      </c>
    </row>
    <row r="40" spans="2:3" ht="12.75">
      <c r="B40" s="80" t="s">
        <v>76</v>
      </c>
      <c r="C40" s="81">
        <v>18</v>
      </c>
    </row>
    <row r="41" spans="2:3" ht="12.75">
      <c r="B41" s="80" t="s">
        <v>77</v>
      </c>
      <c r="C41" s="81">
        <v>13</v>
      </c>
    </row>
    <row r="42" spans="2:3" ht="12.75">
      <c r="B42" s="80" t="s">
        <v>78</v>
      </c>
      <c r="C42" s="81">
        <v>26</v>
      </c>
    </row>
    <row r="43" spans="2:3" ht="12.75">
      <c r="B43" s="80" t="s">
        <v>79</v>
      </c>
      <c r="C43" s="81">
        <v>19</v>
      </c>
    </row>
    <row r="44" spans="2:3" ht="12.75">
      <c r="B44" s="80" t="s">
        <v>80</v>
      </c>
      <c r="C44" s="81">
        <v>19</v>
      </c>
    </row>
    <row r="45" spans="2:3" ht="12.75">
      <c r="B45" s="80" t="s">
        <v>81</v>
      </c>
      <c r="C45" s="81">
        <v>16</v>
      </c>
    </row>
    <row r="46" spans="2:3" ht="12.75">
      <c r="B46" s="80" t="s">
        <v>82</v>
      </c>
      <c r="C46" s="81">
        <v>29</v>
      </c>
    </row>
    <row r="47" spans="2:3" ht="12.75">
      <c r="B47" s="80" t="s">
        <v>83</v>
      </c>
      <c r="C47" s="81">
        <v>10</v>
      </c>
    </row>
    <row r="48" spans="2:3" ht="12.75">
      <c r="B48" s="80" t="s">
        <v>474</v>
      </c>
      <c r="C48" s="81">
        <v>24</v>
      </c>
    </row>
    <row r="49" spans="2:3" ht="12.75">
      <c r="B49" s="80" t="s">
        <v>475</v>
      </c>
      <c r="C49" s="81">
        <v>10</v>
      </c>
    </row>
    <row r="50" spans="2:3" ht="12.75">
      <c r="B50" s="80" t="s">
        <v>476</v>
      </c>
      <c r="C50" s="81">
        <v>21</v>
      </c>
    </row>
    <row r="51" spans="2:3" ht="12.75">
      <c r="B51" s="80" t="s">
        <v>477</v>
      </c>
      <c r="C51" s="81">
        <v>20</v>
      </c>
    </row>
    <row r="52" spans="2:3" ht="12.75">
      <c r="B52" s="80" t="s">
        <v>478</v>
      </c>
      <c r="C52" s="81">
        <v>19</v>
      </c>
    </row>
    <row r="53" spans="2:3" ht="12.75">
      <c r="B53" s="80" t="s">
        <v>479</v>
      </c>
      <c r="C53" s="81">
        <v>17</v>
      </c>
    </row>
    <row r="54" spans="2:3" ht="12.75">
      <c r="B54" s="80" t="s">
        <v>480</v>
      </c>
      <c r="C54" s="81">
        <v>20</v>
      </c>
    </row>
    <row r="55" spans="2:3" ht="12.75">
      <c r="B55" s="80" t="s">
        <v>481</v>
      </c>
      <c r="C55" s="81">
        <v>19</v>
      </c>
    </row>
    <row r="56" spans="2:3" ht="12.75">
      <c r="B56" s="80" t="s">
        <v>482</v>
      </c>
      <c r="C56" s="81">
        <v>25</v>
      </c>
    </row>
    <row r="57" spans="2:3" ht="12.75">
      <c r="B57" s="80" t="s">
        <v>483</v>
      </c>
      <c r="C57" s="81">
        <v>25</v>
      </c>
    </row>
    <row r="58" spans="2:3" ht="12.75">
      <c r="B58" s="80" t="s">
        <v>484</v>
      </c>
      <c r="C58" s="81">
        <v>21</v>
      </c>
    </row>
    <row r="59" spans="2:3" ht="12.75">
      <c r="B59" s="80" t="s">
        <v>485</v>
      </c>
      <c r="C59" s="81">
        <v>24</v>
      </c>
    </row>
    <row r="60" spans="2:3" ht="12.75">
      <c r="B60" s="80" t="s">
        <v>130</v>
      </c>
      <c r="C60" s="81">
        <v>29</v>
      </c>
    </row>
    <row r="61" spans="2:3" ht="12.75">
      <c r="B61" s="80" t="s">
        <v>131</v>
      </c>
      <c r="C61" s="81">
        <v>24</v>
      </c>
    </row>
    <row r="62" spans="2:3" ht="12.75">
      <c r="B62" s="80" t="s">
        <v>132</v>
      </c>
      <c r="C62" s="81">
        <v>25</v>
      </c>
    </row>
    <row r="63" spans="2:3" ht="12.75">
      <c r="B63" s="80" t="s">
        <v>133</v>
      </c>
      <c r="C63" s="81">
        <v>23</v>
      </c>
    </row>
    <row r="64" spans="2:3" ht="12.75">
      <c r="B64" s="80" t="s">
        <v>134</v>
      </c>
      <c r="C64" s="81">
        <v>22</v>
      </c>
    </row>
    <row r="65" spans="2:3" ht="12.75">
      <c r="B65" s="80" t="s">
        <v>135</v>
      </c>
      <c r="C65" s="81">
        <v>37</v>
      </c>
    </row>
    <row r="66" spans="2:3" ht="12.75">
      <c r="B66" s="80" t="s">
        <v>136</v>
      </c>
      <c r="C66" s="81">
        <v>25</v>
      </c>
    </row>
    <row r="67" spans="2:3" ht="12.75">
      <c r="B67" s="80" t="s">
        <v>137</v>
      </c>
      <c r="C67" s="81">
        <v>43</v>
      </c>
    </row>
    <row r="68" spans="2:3" ht="12.75">
      <c r="B68" s="80" t="s">
        <v>138</v>
      </c>
      <c r="C68" s="81">
        <v>28</v>
      </c>
    </row>
    <row r="69" spans="2:3" ht="12.75">
      <c r="B69" s="80" t="s">
        <v>139</v>
      </c>
      <c r="C69" s="81">
        <v>31</v>
      </c>
    </row>
    <row r="70" spans="2:3" ht="12.75">
      <c r="B70" s="80" t="s">
        <v>140</v>
      </c>
      <c r="C70" s="81">
        <v>42</v>
      </c>
    </row>
    <row r="71" spans="2:3" ht="12.75">
      <c r="B71" s="80" t="s">
        <v>141</v>
      </c>
      <c r="C71" s="81">
        <v>50</v>
      </c>
    </row>
    <row r="72" spans="2:3" ht="12.75">
      <c r="B72" s="80" t="s">
        <v>142</v>
      </c>
      <c r="C72" s="81">
        <v>49</v>
      </c>
    </row>
    <row r="73" spans="2:3" ht="12.75">
      <c r="B73" s="80" t="s">
        <v>143</v>
      </c>
      <c r="C73" s="81">
        <v>38</v>
      </c>
    </row>
    <row r="74" spans="2:3" ht="12.75">
      <c r="B74" s="80" t="s">
        <v>144</v>
      </c>
      <c r="C74" s="81">
        <v>55</v>
      </c>
    </row>
    <row r="75" spans="2:3" ht="12.75">
      <c r="B75" s="80" t="s">
        <v>145</v>
      </c>
      <c r="C75" s="81">
        <v>31</v>
      </c>
    </row>
    <row r="76" spans="2:3" ht="12.75">
      <c r="B76" s="80" t="s">
        <v>146</v>
      </c>
      <c r="C76" s="81">
        <v>45</v>
      </c>
    </row>
    <row r="77" spans="2:3" ht="12.75">
      <c r="B77" s="80" t="s">
        <v>147</v>
      </c>
      <c r="C77" s="81">
        <v>47</v>
      </c>
    </row>
    <row r="78" spans="2:3" ht="12.75">
      <c r="B78" s="80" t="s">
        <v>148</v>
      </c>
      <c r="C78" s="81">
        <v>55</v>
      </c>
    </row>
    <row r="79" spans="2:3" ht="12.75">
      <c r="B79" s="80" t="s">
        <v>149</v>
      </c>
      <c r="C79" s="81">
        <v>44</v>
      </c>
    </row>
    <row r="80" spans="2:3" ht="12.75">
      <c r="B80" s="80" t="s">
        <v>150</v>
      </c>
      <c r="C80" s="81">
        <v>55</v>
      </c>
    </row>
    <row r="81" spans="2:3" ht="12.75">
      <c r="B81" s="80" t="s">
        <v>151</v>
      </c>
      <c r="C81" s="81">
        <v>55</v>
      </c>
    </row>
    <row r="82" spans="2:3" ht="12.75">
      <c r="B82" s="80" t="s">
        <v>152</v>
      </c>
      <c r="C82" s="81">
        <v>53</v>
      </c>
    </row>
    <row r="83" spans="2:3" ht="12.75">
      <c r="B83" s="80" t="s">
        <v>153</v>
      </c>
      <c r="C83" s="81">
        <v>44</v>
      </c>
    </row>
    <row r="84" spans="2:3" ht="12.75">
      <c r="B84" s="80" t="s">
        <v>154</v>
      </c>
      <c r="C84" s="81">
        <v>56</v>
      </c>
    </row>
    <row r="85" spans="2:3" ht="12.75">
      <c r="B85" s="80" t="s">
        <v>155</v>
      </c>
      <c r="C85" s="81">
        <v>51</v>
      </c>
    </row>
    <row r="86" spans="2:3" ht="12.75">
      <c r="B86" s="80" t="s">
        <v>156</v>
      </c>
      <c r="C86" s="81">
        <v>53</v>
      </c>
    </row>
    <row r="87" spans="2:3" ht="12.75">
      <c r="B87" s="80" t="s">
        <v>157</v>
      </c>
      <c r="C87" s="81">
        <v>48</v>
      </c>
    </row>
    <row r="88" spans="2:3" ht="12.75">
      <c r="B88" s="80" t="s">
        <v>158</v>
      </c>
      <c r="C88" s="81">
        <v>63</v>
      </c>
    </row>
    <row r="89" spans="2:3" ht="12.75">
      <c r="B89" s="80" t="s">
        <v>159</v>
      </c>
      <c r="C89" s="81">
        <v>42</v>
      </c>
    </row>
    <row r="90" spans="2:3" ht="12.75">
      <c r="B90" s="80" t="s">
        <v>160</v>
      </c>
      <c r="C90" s="81">
        <v>33</v>
      </c>
    </row>
    <row r="91" spans="2:3" ht="12.75">
      <c r="B91" s="80" t="s">
        <v>161</v>
      </c>
      <c r="C91" s="81">
        <v>35</v>
      </c>
    </row>
    <row r="92" spans="2:3" ht="12.75">
      <c r="B92" s="80" t="s">
        <v>235</v>
      </c>
      <c r="C92" s="81">
        <v>39</v>
      </c>
    </row>
    <row r="93" spans="2:3" ht="12.75">
      <c r="B93" s="80" t="s">
        <v>44</v>
      </c>
      <c r="C93" s="81">
        <v>27</v>
      </c>
    </row>
    <row r="94" spans="2:3" ht="12.75">
      <c r="B94" s="80" t="s">
        <v>45</v>
      </c>
      <c r="C94" s="81">
        <v>4</v>
      </c>
    </row>
    <row r="95" spans="2:3" ht="12.75">
      <c r="B95" s="80" t="s">
        <v>46</v>
      </c>
      <c r="C95" s="81">
        <v>0</v>
      </c>
    </row>
    <row r="96" spans="2:3" ht="12.75">
      <c r="B96" s="80" t="s">
        <v>47</v>
      </c>
      <c r="C96" s="81">
        <v>0</v>
      </c>
    </row>
    <row r="97" spans="2:3" ht="13.5" thickBot="1">
      <c r="B97" s="83" t="s">
        <v>261</v>
      </c>
      <c r="C97" s="82">
        <v>21</v>
      </c>
    </row>
    <row r="98" spans="2:3" ht="12.75">
      <c r="B98" s="1"/>
      <c r="C98" s="1"/>
    </row>
    <row r="99" spans="2:3" ht="12.75">
      <c r="B99" s="1"/>
      <c r="C99" s="1"/>
    </row>
    <row r="100" spans="2:3" ht="12.75">
      <c r="B100" s="1"/>
      <c r="C100" s="1"/>
    </row>
  </sheetData>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Car Models Database by Teoalida - www.teoalida.com/cardatabase</dc:title>
  <dc:subject/>
  <dc:creator>Teoalida</dc:creator>
  <cp:keywords/>
  <dc:description/>
  <cp:lastModifiedBy>Teoalida</cp:lastModifiedBy>
  <cp:lastPrinted>2000-11-21T05:12:41Z</cp:lastPrinted>
  <dcterms:created xsi:type="dcterms:W3CDTF">1999-09-25T06:16:21Z</dcterms:created>
  <dcterms:modified xsi:type="dcterms:W3CDTF">2004-05-25T15:01:50Z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